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200" tabRatio="500" activeTab="0"/>
  </bookViews>
  <sheets>
    <sheet name="EMC" sheetId="1" r:id="rId1"/>
    <sheet name="EMC RANK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>
    <definedName name="Excel_BuiltIn_Print_Area">#REF!</definedName>
    <definedName name="pius">#REF!</definedName>
    <definedName name="_xlnm.Print_Area" localSheetId="0">'EMC'!$A$1:$W$87</definedName>
  </definedNames>
  <calcPr fullCalcOnLoad="1"/>
</workbook>
</file>

<file path=xl/sharedStrings.xml><?xml version="1.0" encoding="utf-8"?>
<sst xmlns="http://schemas.openxmlformats.org/spreadsheetml/2006/main" count="128" uniqueCount="79">
  <si>
    <t>COURSE:</t>
  </si>
  <si>
    <t>Par:</t>
  </si>
  <si>
    <t>BENNINGTON</t>
  </si>
  <si>
    <t>DATE:</t>
  </si>
  <si>
    <t>BLAIR</t>
  </si>
  <si>
    <t>WEATHER:</t>
  </si>
  <si>
    <t>ELKHORN</t>
  </si>
  <si>
    <t>ELKHORN SOUTH</t>
  </si>
  <si>
    <t>GRETNA</t>
  </si>
  <si>
    <t>NEBRASKA CITY</t>
  </si>
  <si>
    <t>NORRIS</t>
  </si>
  <si>
    <t>PLATTSMOUTH</t>
  </si>
  <si>
    <t xml:space="preserve"> </t>
  </si>
  <si>
    <t>WAVERLY</t>
  </si>
  <si>
    <t>OUT</t>
  </si>
  <si>
    <t>IN</t>
  </si>
  <si>
    <t>TOTAL</t>
  </si>
  <si>
    <t>PLACE</t>
  </si>
  <si>
    <t>TEAM SCORE</t>
  </si>
  <si>
    <t>*Won Scorecard Playoff</t>
  </si>
  <si>
    <t>Indian Creek</t>
  </si>
  <si>
    <t>Addie Pogreba</t>
  </si>
  <si>
    <t>Sopia Kisling</t>
  </si>
  <si>
    <t>Maddie Gabel</t>
  </si>
  <si>
    <t>Sopie Lentfer</t>
  </si>
  <si>
    <t>Renae Mitchell</t>
  </si>
  <si>
    <t>Kaitlyn McShane</t>
  </si>
  <si>
    <t>Grace Corrigan</t>
  </si>
  <si>
    <t>Lauren Shultz</t>
  </si>
  <si>
    <t>Kira Milan</t>
  </si>
  <si>
    <t>Abby Misfeldt</t>
  </si>
  <si>
    <t>Ahnna Schouten</t>
  </si>
  <si>
    <t>Sarah Sheehan</t>
  </si>
  <si>
    <t>Whitney Aman</t>
  </si>
  <si>
    <t>Carlea Gall</t>
  </si>
  <si>
    <t>Lauren Wiegert</t>
  </si>
  <si>
    <t>Jacey Hilbers</t>
  </si>
  <si>
    <t>Dana Nugent</t>
  </si>
  <si>
    <t>Abby Enholm</t>
  </si>
  <si>
    <t>Asia Alston</t>
  </si>
  <si>
    <t>McKenna Sorensen</t>
  </si>
  <si>
    <t>Lindsey Thompson</t>
  </si>
  <si>
    <t>Megan Whittaker</t>
  </si>
  <si>
    <t>Moira Williams</t>
  </si>
  <si>
    <t>Rachel Peabody</t>
  </si>
  <si>
    <t>Ellie Blusys</t>
  </si>
  <si>
    <t>Callie Hawkins</t>
  </si>
  <si>
    <t>Kelly Mannewitz</t>
  </si>
  <si>
    <t>Mason Hjermstad</t>
  </si>
  <si>
    <t>Jamie Karas</t>
  </si>
  <si>
    <t>Mila Serefko</t>
  </si>
  <si>
    <t>Emily Marcotte</t>
  </si>
  <si>
    <t>Renee Marcotte</t>
  </si>
  <si>
    <t>Lyndzie Moyer</t>
  </si>
  <si>
    <t>Mariah Bennet</t>
  </si>
  <si>
    <t>Sara Larssen</t>
  </si>
  <si>
    <t>Kara Pogreba</t>
  </si>
  <si>
    <t>Megan Cherek</t>
  </si>
  <si>
    <t>Sam Boss</t>
  </si>
  <si>
    <t>Leah Egeberg</t>
  </si>
  <si>
    <t>Kourtney Nelson</t>
  </si>
  <si>
    <t>Kaelyn Dutton</t>
  </si>
  <si>
    <t>Emah's Maah</t>
  </si>
  <si>
    <t>Abby Meisinger</t>
  </si>
  <si>
    <t>Katie Oatman</t>
  </si>
  <si>
    <t>No Golfer</t>
  </si>
  <si>
    <t>Team Places</t>
  </si>
  <si>
    <t>Rainy</t>
  </si>
  <si>
    <t>1. Megan Whittaker - ESHS - 78</t>
  </si>
  <si>
    <t>2. Lindsey Thompson - ESHS - 83</t>
  </si>
  <si>
    <t>3. Moria Williams - ESHS - 83</t>
  </si>
  <si>
    <t>4. Sara Larssen - Plattsmouth - 86</t>
  </si>
  <si>
    <t>Top 10</t>
  </si>
  <si>
    <t>5.  Carlea Gall - EHS - 96</t>
  </si>
  <si>
    <t>6.  Kaitlyn McShane - Bennington - 97</t>
  </si>
  <si>
    <t>7.  Abby Enholm - EHS - 98</t>
  </si>
  <si>
    <t>8.  Kara Pogreba - Plattsmouth - 98</t>
  </si>
  <si>
    <t>9.  Jacey Hilbers - EHS - 99</t>
  </si>
  <si>
    <t>10. Callie Hawkins - Gretna - 99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</si>
</sst>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General"/>
  </numFmts>
  <fonts count="50">
    <font>
      <sz val="10"/>
      <name val="Verdana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8"/>
      </left>
      <right style="thin">
        <color indexed="8"/>
      </right>
      <top style="medium">
        <color indexed="12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2"/>
      </bottom>
    </border>
    <border>
      <left style="thin">
        <color indexed="22"/>
      </left>
      <right style="thin">
        <color indexed="22"/>
      </right>
      <top style="thin">
        <color indexed="8"/>
      </top>
      <bottom style="medium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 style="medium">
        <color indexed="1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1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Font="1" applyFill="1">
      <alignment/>
      <protection/>
    </xf>
    <xf numFmtId="0" fontId="1" fillId="0" borderId="0" xfId="56" applyAlignment="1">
      <alignment vertical="center"/>
      <protection/>
    </xf>
    <xf numFmtId="0" fontId="1" fillId="33" borderId="10" xfId="56" applyFill="1" applyBorder="1">
      <alignment/>
      <protection/>
    </xf>
    <xf numFmtId="0" fontId="1" fillId="33" borderId="11" xfId="56" applyFill="1" applyBorder="1">
      <alignment/>
      <protection/>
    </xf>
    <xf numFmtId="0" fontId="1" fillId="33" borderId="11" xfId="56" applyFont="1" applyFill="1" applyBorder="1" applyAlignment="1">
      <alignment horizontal="right"/>
      <protection/>
    </xf>
    <xf numFmtId="0" fontId="1" fillId="33" borderId="11" xfId="56" applyFont="1" applyFill="1" applyBorder="1" applyAlignment="1">
      <alignment horizontal="center"/>
      <protection/>
    </xf>
    <xf numFmtId="0" fontId="1" fillId="33" borderId="12" xfId="56" applyFill="1" applyBorder="1" applyAlignment="1">
      <alignment horizontal="center"/>
      <protection/>
    </xf>
    <xf numFmtId="0" fontId="1" fillId="0" borderId="10" xfId="56" applyFont="1" applyFill="1" applyBorder="1">
      <alignment/>
      <protection/>
    </xf>
    <xf numFmtId="0" fontId="1" fillId="0" borderId="13" xfId="56" applyNumberFormat="1" applyFont="1" applyFill="1" applyBorder="1" applyAlignment="1">
      <alignment vertical="center"/>
      <protection/>
    </xf>
    <xf numFmtId="0" fontId="1" fillId="33" borderId="14" xfId="56" applyFill="1" applyBorder="1">
      <alignment/>
      <protection/>
    </xf>
    <xf numFmtId="0" fontId="1" fillId="33" borderId="0" xfId="56" applyFill="1" applyBorder="1">
      <alignment/>
      <protection/>
    </xf>
    <xf numFmtId="0" fontId="1" fillId="33" borderId="0" xfId="56" applyFont="1" applyFill="1" applyBorder="1" applyAlignment="1">
      <alignment horizontal="right"/>
      <protection/>
    </xf>
    <xf numFmtId="0" fontId="2" fillId="33" borderId="0" xfId="56" applyFont="1" applyFill="1" applyBorder="1">
      <alignment/>
      <protection/>
    </xf>
    <xf numFmtId="0" fontId="1" fillId="33" borderId="15" xfId="56" applyFill="1" applyBorder="1">
      <alignment/>
      <protection/>
    </xf>
    <xf numFmtId="0" fontId="3" fillId="0" borderId="14" xfId="56" applyNumberFormat="1" applyFont="1" applyFill="1" applyBorder="1" applyAlignment="1" applyProtection="1">
      <alignment horizontal="left" vertical="center"/>
      <protection locked="0"/>
    </xf>
    <xf numFmtId="0" fontId="1" fillId="0" borderId="15" xfId="56" applyNumberFormat="1" applyFont="1" applyFill="1" applyBorder="1" applyAlignment="1">
      <alignment vertical="center"/>
      <protection/>
    </xf>
    <xf numFmtId="0" fontId="1" fillId="0" borderId="0" xfId="56" applyNumberFormat="1" applyBorder="1">
      <alignment/>
      <protection/>
    </xf>
    <xf numFmtId="0" fontId="1" fillId="33" borderId="16" xfId="56" applyNumberFormat="1" applyFill="1" applyBorder="1">
      <alignment/>
      <protection/>
    </xf>
    <xf numFmtId="0" fontId="1" fillId="33" borderId="17" xfId="56" applyFill="1" applyBorder="1">
      <alignment/>
      <protection/>
    </xf>
    <xf numFmtId="0" fontId="1" fillId="33" borderId="17" xfId="56" applyNumberFormat="1" applyFont="1" applyFill="1" applyBorder="1" applyAlignment="1">
      <alignment horizontal="right" vertical="center"/>
      <protection/>
    </xf>
    <xf numFmtId="0" fontId="1" fillId="33" borderId="17" xfId="56" applyNumberFormat="1" applyFont="1" applyFill="1" applyBorder="1" applyAlignment="1">
      <alignment horizontal="center" vertical="center"/>
      <protection/>
    </xf>
    <xf numFmtId="0" fontId="1" fillId="33" borderId="18" xfId="56" applyNumberFormat="1" applyFill="1" applyBorder="1" applyAlignment="1">
      <alignment horizontal="center"/>
      <protection/>
    </xf>
    <xf numFmtId="0" fontId="1" fillId="0" borderId="0" xfId="56" applyNumberFormat="1" applyFont="1" applyBorder="1" applyAlignment="1" applyProtection="1">
      <alignment horizontal="left" vertical="center"/>
      <protection locked="0"/>
    </xf>
    <xf numFmtId="0" fontId="1" fillId="0" borderId="0" xfId="56" applyBorder="1" applyAlignment="1" applyProtection="1">
      <alignment vertical="center"/>
      <protection locked="0"/>
    </xf>
    <xf numFmtId="0" fontId="1" fillId="0" borderId="0" xfId="56" applyNumberFormat="1" applyFont="1" applyFill="1" applyBorder="1" applyAlignment="1">
      <alignment vertical="center"/>
      <protection/>
    </xf>
    <xf numFmtId="0" fontId="1" fillId="0" borderId="0" xfId="56" applyNumberFormat="1" applyFont="1" applyBorder="1" applyAlignment="1">
      <alignment horizontal="center" vertical="center"/>
      <protection/>
    </xf>
    <xf numFmtId="0" fontId="1" fillId="0" borderId="0" xfId="56" applyNumberFormat="1" applyBorder="1" applyAlignment="1">
      <alignment horizontal="center" vertical="center"/>
      <protection/>
    </xf>
    <xf numFmtId="0" fontId="1" fillId="0" borderId="0" xfId="56" applyNumberFormat="1" applyBorder="1" applyAlignment="1">
      <alignment horizontal="center"/>
      <protection/>
    </xf>
    <xf numFmtId="0" fontId="3" fillId="0" borderId="14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Border="1" applyAlignment="1">
      <alignment vertical="center"/>
      <protection/>
    </xf>
    <xf numFmtId="0" fontId="4" fillId="0" borderId="0" xfId="56" applyNumberFormat="1" applyFont="1" applyFill="1" applyBorder="1" applyAlignment="1">
      <alignment vertical="center"/>
      <protection/>
    </xf>
    <xf numFmtId="0" fontId="4" fillId="0" borderId="0" xfId="56" applyNumberFormat="1" applyFont="1" applyBorder="1" applyAlignment="1">
      <alignment horizontal="center" vertical="center"/>
      <protection/>
    </xf>
    <xf numFmtId="0" fontId="1" fillId="0" borderId="0" xfId="56" applyAlignment="1">
      <alignment horizontal="center"/>
      <protection/>
    </xf>
    <xf numFmtId="0" fontId="5" fillId="0" borderId="14" xfId="56" applyNumberFormat="1" applyFont="1" applyFill="1" applyBorder="1" applyAlignment="1">
      <alignment horizontal="left" vertical="center"/>
      <protection/>
    </xf>
    <xf numFmtId="0" fontId="1" fillId="0" borderId="0" xfId="56" applyNumberFormat="1" applyBorder="1" applyAlignment="1">
      <alignment vertical="center"/>
      <protection/>
    </xf>
    <xf numFmtId="0" fontId="5" fillId="0" borderId="16" xfId="56" applyNumberFormat="1" applyFont="1" applyFill="1" applyBorder="1" applyAlignment="1">
      <alignment horizontal="left" vertical="center"/>
      <protection/>
    </xf>
    <xf numFmtId="0" fontId="1" fillId="0" borderId="18" xfId="56" applyNumberFormat="1" applyFont="1" applyFill="1" applyBorder="1" applyAlignment="1">
      <alignment vertical="center"/>
      <protection/>
    </xf>
    <xf numFmtId="0" fontId="5" fillId="0" borderId="0" xfId="56" applyNumberFormat="1" applyFont="1" applyBorder="1" applyAlignment="1">
      <alignment horizontal="left"/>
      <protection/>
    </xf>
    <xf numFmtId="0" fontId="1" fillId="0" borderId="0" xfId="56" applyNumberFormat="1" applyFont="1" applyBorder="1" applyAlignment="1">
      <alignment vertical="center"/>
      <protection/>
    </xf>
    <xf numFmtId="0" fontId="1" fillId="0" borderId="0" xfId="56" applyNumberFormat="1" applyFont="1" applyFill="1" applyBorder="1">
      <alignment/>
      <protection/>
    </xf>
    <xf numFmtId="0" fontId="5" fillId="0" borderId="0" xfId="56" applyNumberFormat="1" applyFont="1" applyBorder="1">
      <alignment/>
      <protection/>
    </xf>
    <xf numFmtId="0" fontId="0" fillId="0" borderId="19" xfId="56" applyNumberFormat="1" applyFont="1" applyBorder="1">
      <alignment/>
      <protection/>
    </xf>
    <xf numFmtId="0" fontId="0" fillId="0" borderId="19" xfId="56" applyNumberFormat="1" applyFont="1" applyBorder="1" applyAlignment="1">
      <alignment vertical="center"/>
      <protection/>
    </xf>
    <xf numFmtId="0" fontId="0" fillId="0" borderId="19" xfId="56" applyNumberFormat="1" applyFont="1" applyFill="1" applyBorder="1" applyAlignment="1">
      <alignment vertical="center"/>
      <protection/>
    </xf>
    <xf numFmtId="0" fontId="0" fillId="0" borderId="19" xfId="56" applyNumberFormat="1" applyFont="1" applyBorder="1" applyAlignment="1">
      <alignment horizontal="center" vertical="center"/>
      <protection/>
    </xf>
    <xf numFmtId="0" fontId="0" fillId="0" borderId="19" xfId="56" applyNumberFormat="1" applyFont="1" applyBorder="1" applyAlignment="1">
      <alignment horizontal="center"/>
      <protection/>
    </xf>
    <xf numFmtId="0" fontId="0" fillId="0" borderId="19" xfId="56" applyFont="1" applyBorder="1" applyAlignment="1">
      <alignment vertical="center"/>
      <protection/>
    </xf>
    <xf numFmtId="0" fontId="0" fillId="0" borderId="19" xfId="56" applyFont="1" applyBorder="1">
      <alignment/>
      <protection/>
    </xf>
    <xf numFmtId="0" fontId="6" fillId="0" borderId="0" xfId="56" applyFont="1" applyBorder="1" applyAlignment="1">
      <alignment horizontal="left" vertical="center"/>
      <protection/>
    </xf>
    <xf numFmtId="0" fontId="7" fillId="0" borderId="20" xfId="56" applyNumberFormat="1" applyFont="1" applyBorder="1" applyAlignment="1">
      <alignment horizontal="center" vertical="center"/>
      <protection/>
    </xf>
    <xf numFmtId="0" fontId="7" fillId="0" borderId="21" xfId="56" applyNumberFormat="1" applyFont="1" applyBorder="1" applyAlignment="1">
      <alignment horizontal="center" vertical="center"/>
      <protection/>
    </xf>
    <xf numFmtId="0" fontId="7" fillId="0" borderId="20" xfId="56" applyNumberFormat="1" applyFont="1" applyFill="1" applyBorder="1" applyAlignment="1">
      <alignment horizontal="center" vertical="center"/>
      <protection/>
    </xf>
    <xf numFmtId="0" fontId="8" fillId="0" borderId="20" xfId="56" applyNumberFormat="1" applyFont="1" applyBorder="1" applyAlignment="1">
      <alignment horizontal="center" vertical="center"/>
      <protection/>
    </xf>
    <xf numFmtId="164" fontId="2" fillId="0" borderId="22" xfId="56" applyNumberFormat="1" applyFont="1" applyFill="1" applyBorder="1" applyAlignment="1">
      <alignment horizontal="center" vertical="center"/>
      <protection/>
    </xf>
    <xf numFmtId="0" fontId="0" fillId="0" borderId="23" xfId="56" applyNumberFormat="1" applyFont="1" applyBorder="1" applyAlignment="1">
      <alignment horizontal="center" vertical="center"/>
      <protection/>
    </xf>
    <xf numFmtId="164" fontId="2" fillId="0" borderId="24" xfId="56" applyNumberFormat="1" applyFont="1" applyFill="1" applyBorder="1" applyAlignment="1">
      <alignment horizontal="center" vertical="center"/>
      <protection/>
    </xf>
    <xf numFmtId="0" fontId="1" fillId="0" borderId="25" xfId="56" applyNumberFormat="1" applyFont="1" applyFill="1" applyBorder="1">
      <alignment/>
      <protection/>
    </xf>
    <xf numFmtId="0" fontId="8" fillId="0" borderId="26" xfId="56" applyFont="1" applyBorder="1" applyAlignment="1">
      <alignment horizontal="right" vertical="center"/>
      <protection/>
    </xf>
    <xf numFmtId="164" fontId="10" fillId="0" borderId="26" xfId="56" applyNumberFormat="1" applyFont="1" applyBorder="1" applyAlignment="1">
      <alignment horizontal="center" vertical="center"/>
      <protection/>
    </xf>
    <xf numFmtId="0" fontId="11" fillId="0" borderId="25" xfId="56" applyNumberFormat="1" applyFont="1" applyBorder="1">
      <alignment/>
      <protection/>
    </xf>
    <xf numFmtId="164" fontId="2" fillId="0" borderId="22" xfId="56" applyNumberFormat="1" applyFont="1" applyBorder="1" applyAlignment="1">
      <alignment horizontal="center" vertical="center"/>
      <protection/>
    </xf>
    <xf numFmtId="164" fontId="2" fillId="0" borderId="27" xfId="56" applyNumberFormat="1" applyFont="1" applyBorder="1" applyAlignment="1">
      <alignment horizontal="center" vertical="center"/>
      <protection/>
    </xf>
    <xf numFmtId="0" fontId="11" fillId="0" borderId="28" xfId="56" applyNumberFormat="1" applyFont="1" applyBorder="1">
      <alignment/>
      <protection/>
    </xf>
    <xf numFmtId="0" fontId="1" fillId="0" borderId="0" xfId="56" applyFont="1">
      <alignment/>
      <protection/>
    </xf>
    <xf numFmtId="0" fontId="9" fillId="0" borderId="0" xfId="56" applyNumberFormat="1" applyFont="1" applyBorder="1">
      <alignment/>
      <protection/>
    </xf>
    <xf numFmtId="0" fontId="9" fillId="0" borderId="0" xfId="56" applyNumberFormat="1" applyFont="1" applyFill="1" applyBorder="1">
      <alignment/>
      <protection/>
    </xf>
    <xf numFmtId="0" fontId="8" fillId="0" borderId="29" xfId="56" applyFont="1" applyBorder="1" applyAlignment="1">
      <alignment horizontal="right" vertical="center"/>
      <protection/>
    </xf>
    <xf numFmtId="164" fontId="10" fillId="0" borderId="29" xfId="56" applyNumberFormat="1" applyFont="1" applyBorder="1" applyAlignment="1">
      <alignment horizontal="center" vertical="center"/>
      <protection/>
    </xf>
    <xf numFmtId="0" fontId="11" fillId="0" borderId="30" xfId="56" applyNumberFormat="1" applyFont="1" applyBorder="1">
      <alignment/>
      <protection/>
    </xf>
    <xf numFmtId="0" fontId="1" fillId="0" borderId="19" xfId="56" applyNumberFormat="1" applyBorder="1">
      <alignment/>
      <protection/>
    </xf>
    <xf numFmtId="0" fontId="9" fillId="0" borderId="19" xfId="56" applyNumberFormat="1" applyFont="1" applyBorder="1" applyAlignment="1">
      <alignment horizontal="center" vertical="center"/>
      <protection/>
    </xf>
    <xf numFmtId="0" fontId="13" fillId="0" borderId="19" xfId="56" applyNumberFormat="1" applyFont="1" applyBorder="1" applyAlignment="1">
      <alignment horizontal="right" vertical="center"/>
      <protection/>
    </xf>
    <xf numFmtId="164" fontId="9" fillId="0" borderId="19" xfId="56" applyNumberFormat="1" applyFont="1" applyFill="1" applyBorder="1" applyAlignment="1">
      <alignment horizontal="center" vertical="center"/>
      <protection/>
    </xf>
    <xf numFmtId="0" fontId="1" fillId="0" borderId="19" xfId="56" applyNumberFormat="1" applyBorder="1" applyAlignment="1">
      <alignment horizontal="center"/>
      <protection/>
    </xf>
    <xf numFmtId="0" fontId="1" fillId="0" borderId="19" xfId="56" applyNumberFormat="1" applyBorder="1" applyAlignment="1">
      <alignment horizontal="center" vertical="center"/>
      <protection/>
    </xf>
    <xf numFmtId="0" fontId="1" fillId="0" borderId="19" xfId="56" applyBorder="1" applyAlignment="1">
      <alignment vertical="center"/>
      <protection/>
    </xf>
    <xf numFmtId="0" fontId="1" fillId="0" borderId="19" xfId="56" applyBorder="1">
      <alignment/>
      <protection/>
    </xf>
    <xf numFmtId="164" fontId="9" fillId="0" borderId="0" xfId="56" applyNumberFormat="1" applyFont="1" applyFill="1" applyBorder="1" applyAlignment="1" applyProtection="1">
      <alignment horizontal="center" vertical="center"/>
      <protection locked="0"/>
    </xf>
    <xf numFmtId="164" fontId="9" fillId="0" borderId="31" xfId="56" applyNumberFormat="1" applyFont="1" applyFill="1" applyBorder="1" applyAlignment="1">
      <alignment horizontal="center" vertical="center"/>
      <protection/>
    </xf>
    <xf numFmtId="0" fontId="9" fillId="0" borderId="19" xfId="56" applyNumberFormat="1" applyFont="1" applyBorder="1" applyAlignment="1">
      <alignment vertical="center"/>
      <protection/>
    </xf>
    <xf numFmtId="0" fontId="9" fillId="0" borderId="19" xfId="56" applyNumberFormat="1" applyFont="1" applyFill="1" applyBorder="1" applyAlignment="1">
      <alignment vertical="center"/>
      <protection/>
    </xf>
    <xf numFmtId="0" fontId="7" fillId="0" borderId="32" xfId="56" applyNumberFormat="1" applyFont="1" applyBorder="1" applyAlignment="1">
      <alignment horizontal="center" vertical="center"/>
      <protection/>
    </xf>
    <xf numFmtId="164" fontId="2" fillId="0" borderId="24" xfId="56" applyNumberFormat="1" applyFont="1" applyBorder="1" applyAlignment="1">
      <alignment horizontal="center" vertical="center"/>
      <protection/>
    </xf>
    <xf numFmtId="0" fontId="0" fillId="0" borderId="0" xfId="56" applyNumberFormat="1" applyFont="1" applyBorder="1" applyAlignment="1">
      <alignment horizontal="center"/>
      <protection/>
    </xf>
    <xf numFmtId="0" fontId="11" fillId="0" borderId="33" xfId="56" applyNumberFormat="1" applyFont="1" applyBorder="1">
      <alignment/>
      <protection/>
    </xf>
    <xf numFmtId="0" fontId="8" fillId="0" borderId="0" xfId="56" applyFont="1" applyAlignment="1">
      <alignment horizontal="center"/>
      <protection/>
    </xf>
    <xf numFmtId="0" fontId="5" fillId="0" borderId="0" xfId="56" applyNumberFormat="1" applyFont="1" applyFill="1" applyBorder="1" applyAlignment="1">
      <alignment horizontal="left" vertical="center"/>
      <protection/>
    </xf>
    <xf numFmtId="0" fontId="8" fillId="0" borderId="0" xfId="56" applyFont="1">
      <alignment/>
      <protection/>
    </xf>
    <xf numFmtId="0" fontId="5" fillId="0" borderId="19" xfId="56" applyNumberFormat="1" applyFont="1" applyBorder="1">
      <alignment/>
      <protection/>
    </xf>
    <xf numFmtId="0" fontId="9" fillId="0" borderId="19" xfId="56" applyNumberFormat="1" applyFont="1" applyBorder="1">
      <alignment/>
      <protection/>
    </xf>
    <xf numFmtId="164" fontId="3" fillId="0" borderId="34" xfId="56" applyNumberFormat="1" applyFont="1" applyBorder="1" applyAlignment="1" applyProtection="1">
      <alignment vertical="center"/>
      <protection locked="0"/>
    </xf>
    <xf numFmtId="0" fontId="1" fillId="0" borderId="34" xfId="56" applyBorder="1">
      <alignment/>
      <protection/>
    </xf>
    <xf numFmtId="164" fontId="9" fillId="0" borderId="34" xfId="56" applyNumberFormat="1" applyFont="1" applyBorder="1" applyAlignment="1" applyProtection="1">
      <alignment horizontal="right" vertical="center"/>
      <protection locked="0"/>
    </xf>
    <xf numFmtId="164" fontId="1" fillId="0" borderId="34" xfId="56" applyNumberFormat="1" applyBorder="1" applyAlignment="1" applyProtection="1">
      <alignment horizontal="right" vertical="center"/>
      <protection locked="0"/>
    </xf>
    <xf numFmtId="164" fontId="2" fillId="0" borderId="35" xfId="56" applyNumberFormat="1" applyFont="1" applyFill="1" applyBorder="1" applyAlignment="1">
      <alignment horizontal="center" vertical="center"/>
      <protection/>
    </xf>
    <xf numFmtId="164" fontId="2" fillId="0" borderId="36" xfId="56" applyNumberFormat="1" applyFont="1" applyFill="1" applyBorder="1" applyAlignment="1">
      <alignment horizontal="center" vertical="center"/>
      <protection/>
    </xf>
    <xf numFmtId="164" fontId="2" fillId="0" borderId="37" xfId="56" applyNumberFormat="1" applyFont="1" applyFill="1" applyBorder="1" applyAlignment="1">
      <alignment horizontal="center" vertical="center"/>
      <protection/>
    </xf>
    <xf numFmtId="164" fontId="2" fillId="0" borderId="38" xfId="56" applyNumberFormat="1" applyFont="1" applyFill="1" applyBorder="1" applyAlignment="1">
      <alignment horizontal="center" vertical="center"/>
      <protection/>
    </xf>
    <xf numFmtId="164" fontId="1" fillId="0" borderId="39" xfId="56" applyNumberFormat="1" applyBorder="1" applyAlignment="1">
      <alignment horizontal="center" vertical="center"/>
      <protection/>
    </xf>
    <xf numFmtId="0" fontId="7" fillId="0" borderId="40" xfId="56" applyNumberFormat="1" applyFont="1" applyFill="1" applyBorder="1" applyAlignment="1">
      <alignment horizontal="center" vertical="center"/>
      <protection/>
    </xf>
    <xf numFmtId="0" fontId="7" fillId="0" borderId="32" xfId="56" applyNumberFormat="1" applyFont="1" applyFill="1" applyBorder="1" applyAlignment="1">
      <alignment horizontal="center" vertical="center"/>
      <protection/>
    </xf>
    <xf numFmtId="0" fontId="1" fillId="0" borderId="34" xfId="56" applyNumberFormat="1" applyBorder="1" applyAlignment="1">
      <alignment horizontal="right"/>
      <protection/>
    </xf>
    <xf numFmtId="0" fontId="6" fillId="0" borderId="40" xfId="56" applyFont="1" applyBorder="1" applyAlignment="1">
      <alignment horizontal="left" vertical="center"/>
      <protection/>
    </xf>
    <xf numFmtId="164" fontId="9" fillId="0" borderId="34" xfId="56" applyNumberFormat="1" applyFont="1" applyFill="1" applyBorder="1" applyAlignment="1" applyProtection="1">
      <alignment horizontal="right" vertical="center"/>
      <protection locked="0"/>
    </xf>
    <xf numFmtId="164" fontId="1" fillId="0" borderId="34" xfId="56" applyNumberFormat="1" applyFill="1" applyBorder="1" applyAlignment="1" applyProtection="1">
      <alignment horizontal="right" vertical="center"/>
      <protection locked="0"/>
    </xf>
    <xf numFmtId="164" fontId="2" fillId="0" borderId="41" xfId="56" applyNumberFormat="1" applyFont="1" applyFill="1" applyBorder="1" applyAlignment="1">
      <alignment horizontal="center" vertical="center"/>
      <protection/>
    </xf>
    <xf numFmtId="164" fontId="1" fillId="0" borderId="42" xfId="56" applyNumberFormat="1" applyBorder="1" applyAlignment="1">
      <alignment horizontal="center" vertical="center"/>
      <protection/>
    </xf>
    <xf numFmtId="0" fontId="1" fillId="0" borderId="34" xfId="56" applyNumberFormat="1" applyFill="1" applyBorder="1" applyAlignment="1">
      <alignment horizontal="right"/>
      <protection/>
    </xf>
    <xf numFmtId="0" fontId="6" fillId="0" borderId="40" xfId="56" applyNumberFormat="1" applyFont="1" applyBorder="1" applyAlignment="1">
      <alignment horizontal="left" vertical="center"/>
      <protection/>
    </xf>
    <xf numFmtId="164" fontId="12" fillId="0" borderId="35" xfId="56" applyNumberFormat="1" applyFont="1" applyFill="1" applyBorder="1" applyAlignment="1">
      <alignment horizontal="center" vertical="center"/>
      <protection/>
    </xf>
    <xf numFmtId="164" fontId="12" fillId="0" borderId="36" xfId="56" applyNumberFormat="1" applyFont="1" applyFill="1" applyBorder="1" applyAlignment="1">
      <alignment horizontal="center" vertical="center"/>
      <protection/>
    </xf>
    <xf numFmtId="164" fontId="12" fillId="0" borderId="37" xfId="56" applyNumberFormat="1" applyFont="1" applyFill="1" applyBorder="1" applyAlignment="1">
      <alignment horizontal="center" vertical="center"/>
      <protection/>
    </xf>
    <xf numFmtId="164" fontId="12" fillId="0" borderId="38" xfId="56" applyNumberFormat="1" applyFont="1" applyFill="1" applyBorder="1" applyAlignment="1">
      <alignment horizontal="center" vertical="center"/>
      <protection/>
    </xf>
    <xf numFmtId="0" fontId="9" fillId="0" borderId="34" xfId="56" applyNumberFormat="1" applyFont="1" applyFill="1" applyBorder="1" applyAlignment="1">
      <alignment horizontal="right"/>
      <protection/>
    </xf>
    <xf numFmtId="0" fontId="6" fillId="0" borderId="43" xfId="56" applyNumberFormat="1" applyFont="1" applyBorder="1" applyAlignment="1">
      <alignment horizontal="left" vertical="center"/>
      <protection/>
    </xf>
    <xf numFmtId="164" fontId="1" fillId="0" borderId="42" xfId="56" applyNumberFormat="1" applyFont="1" applyBorder="1" applyAlignment="1">
      <alignment horizontal="center" vertical="center"/>
      <protection/>
    </xf>
    <xf numFmtId="164" fontId="11" fillId="0" borderId="35" xfId="56" applyNumberFormat="1" applyFont="1" applyFill="1" applyBorder="1" applyAlignment="1">
      <alignment horizontal="center" vertical="center"/>
      <protection/>
    </xf>
    <xf numFmtId="164" fontId="11" fillId="0" borderId="36" xfId="56" applyNumberFormat="1" applyFont="1" applyFill="1" applyBorder="1" applyAlignment="1">
      <alignment horizontal="center" vertical="center"/>
      <protection/>
    </xf>
    <xf numFmtId="164" fontId="11" fillId="0" borderId="37" xfId="56" applyNumberFormat="1" applyFont="1" applyFill="1" applyBorder="1" applyAlignment="1">
      <alignment horizontal="center" vertical="center"/>
      <protection/>
    </xf>
    <xf numFmtId="164" fontId="11" fillId="0" borderId="38" xfId="56" applyNumberFormat="1" applyFont="1" applyFill="1" applyBorder="1" applyAlignment="1">
      <alignment horizontal="center" vertical="center"/>
      <protection/>
    </xf>
    <xf numFmtId="0" fontId="9" fillId="0" borderId="34" xfId="56" applyNumberFormat="1" applyFont="1" applyBorder="1" applyAlignment="1">
      <alignment horizontal="right"/>
      <protection/>
    </xf>
    <xf numFmtId="0" fontId="49" fillId="0" borderId="32" xfId="56" applyNumberFormat="1" applyFont="1" applyBorder="1" applyAlignment="1">
      <alignment horizontal="center" vertical="center"/>
      <protection/>
    </xf>
    <xf numFmtId="0" fontId="49" fillId="0" borderId="40" xfId="56" applyNumberFormat="1" applyFont="1" applyBorder="1" applyAlignment="1">
      <alignment horizontal="center" vertical="center"/>
      <protection/>
    </xf>
    <xf numFmtId="0" fontId="49" fillId="0" borderId="44" xfId="56" applyNumberFormat="1" applyFont="1" applyBorder="1" applyAlignment="1">
      <alignment horizontal="center" vertical="center"/>
      <protection/>
    </xf>
    <xf numFmtId="0" fontId="32" fillId="0" borderId="0" xfId="55">
      <alignment/>
      <protection/>
    </xf>
    <xf numFmtId="0" fontId="32" fillId="0" borderId="0" xfId="55">
      <alignment/>
      <protection/>
    </xf>
    <xf numFmtId="0" fontId="32" fillId="0" borderId="0" xfId="55">
      <alignment/>
      <protection/>
    </xf>
    <xf numFmtId="0" fontId="32" fillId="0" borderId="0" xfId="55">
      <alignment/>
      <protection/>
    </xf>
    <xf numFmtId="0" fontId="32" fillId="0" borderId="0" xfId="55">
      <alignment/>
      <protection/>
    </xf>
    <xf numFmtId="0" fontId="32" fillId="0" borderId="0" xfId="55">
      <alignment/>
      <protection/>
    </xf>
    <xf numFmtId="0" fontId="32" fillId="0" borderId="0" xfId="55">
      <alignment/>
      <protection/>
    </xf>
    <xf numFmtId="0" fontId="32" fillId="0" borderId="0" xfId="55">
      <alignment/>
      <protection/>
    </xf>
    <xf numFmtId="0" fontId="1" fillId="33" borderId="45" xfId="56" applyFont="1" applyFill="1" applyBorder="1" applyAlignment="1">
      <alignment horizontal="left"/>
      <protection/>
    </xf>
    <xf numFmtId="164" fontId="1" fillId="0" borderId="11" xfId="56" applyNumberFormat="1" applyFill="1" applyBorder="1" applyAlignment="1">
      <alignment horizontal="center"/>
      <protection/>
    </xf>
    <xf numFmtId="14" fontId="1" fillId="33" borderId="46" xfId="56" applyNumberFormat="1" applyFill="1" applyBorder="1" applyAlignment="1">
      <alignment horizontal="left"/>
      <protection/>
    </xf>
    <xf numFmtId="164" fontId="1" fillId="0" borderId="0" xfId="56" applyNumberFormat="1" applyFont="1" applyFill="1" applyBorder="1" applyAlignment="1">
      <alignment horizontal="center" vertical="center"/>
      <protection/>
    </xf>
    <xf numFmtId="0" fontId="1" fillId="33" borderId="47" xfId="56" applyNumberFormat="1" applyFont="1" applyFill="1" applyBorder="1" applyAlignment="1" applyProtection="1">
      <alignment horizontal="left" vertical="center"/>
      <protection locked="0"/>
    </xf>
    <xf numFmtId="164" fontId="1" fillId="0" borderId="0" xfId="56" applyNumberFormat="1" applyBorder="1" applyAlignment="1">
      <alignment/>
      <protection/>
    </xf>
    <xf numFmtId="164" fontId="1" fillId="0" borderId="0" xfId="56" applyNumberFormat="1" applyFill="1" applyBorder="1" applyAlignment="1">
      <alignment horizontal="center"/>
      <protection/>
    </xf>
    <xf numFmtId="164" fontId="1" fillId="0" borderId="0" xfId="56" applyNumberFormat="1" applyFill="1" applyBorder="1" applyAlignment="1">
      <alignment horizontal="center" vertical="center"/>
      <protection/>
    </xf>
    <xf numFmtId="164" fontId="1" fillId="0" borderId="17" xfId="56" applyNumberForma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12 Boys Results.x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ottkinnison\Desktop\golf\golf%202012\2012%20Boys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burn Inv."/>
      <sheetName val="Norris"/>
      <sheetName val="Syracuse"/>
      <sheetName val="NC Invite"/>
      <sheetName val="NC INVITE RANK"/>
      <sheetName val=" Score Sheets"/>
      <sheetName val="WAV-SIDNEY"/>
      <sheetName val="Platts-Glen"/>
      <sheetName val="Auburn"/>
      <sheetName val="Crete Inv."/>
      <sheetName val="Fremont Co. Inv."/>
      <sheetName val="EMC1"/>
      <sheetName val="EMC"/>
      <sheetName val="Wav Inv"/>
      <sheetName val="Districts"/>
      <sheetName val="totals"/>
      <sheetName val="+B2NC Invite"/>
      <sheetName val="+BNC Invite"/>
      <sheetName val="+NC Invi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="125" zoomScaleNormal="125" workbookViewId="0" topLeftCell="A1">
      <selection activeCell="E10" sqref="E10"/>
    </sheetView>
  </sheetViews>
  <sheetFormatPr defaultColWidth="7.625" defaultRowHeight="12.75"/>
  <cols>
    <col min="1" max="1" width="21.875" style="1" customWidth="1"/>
    <col min="2" max="2" width="4.00390625" style="1" customWidth="1"/>
    <col min="3" max="3" width="2.875" style="1" customWidth="1"/>
    <col min="4" max="4" width="3.125" style="1" customWidth="1"/>
    <col min="5" max="5" width="2.75390625" style="1" customWidth="1"/>
    <col min="6" max="6" width="3.125" style="1" customWidth="1"/>
    <col min="7" max="8" width="3.375" style="1" customWidth="1"/>
    <col min="9" max="9" width="3.875" style="1" customWidth="1"/>
    <col min="10" max="10" width="3.375" style="1" customWidth="1"/>
    <col min="11" max="11" width="5.00390625" style="2" customWidth="1"/>
    <col min="12" max="12" width="3.25390625" style="1" customWidth="1"/>
    <col min="13" max="13" width="3.75390625" style="1" customWidth="1"/>
    <col min="14" max="15" width="3.625" style="1" customWidth="1"/>
    <col min="16" max="16" width="3.00390625" style="1" customWidth="1"/>
    <col min="17" max="17" width="3.25390625" style="1" customWidth="1"/>
    <col min="18" max="18" width="3.00390625" style="1" customWidth="1"/>
    <col min="19" max="19" width="3.125" style="1" customWidth="1"/>
    <col min="20" max="20" width="3.625" style="1" customWidth="1"/>
    <col min="21" max="21" width="6.75390625" style="3" customWidth="1"/>
    <col min="22" max="22" width="6.875" style="3" customWidth="1"/>
    <col min="23" max="23" width="7.375" style="1" customWidth="1"/>
    <col min="24" max="16384" width="7.625" style="1" customWidth="1"/>
  </cols>
  <sheetData>
    <row r="1" spans="1:20" ht="12.75" thickBot="1">
      <c r="A1" s="1" t="s">
        <v>66</v>
      </c>
      <c r="H1" s="4"/>
      <c r="I1" s="5"/>
      <c r="J1" s="6" t="s">
        <v>0</v>
      </c>
      <c r="K1" s="134" t="s">
        <v>20</v>
      </c>
      <c r="L1" s="134"/>
      <c r="M1" s="134"/>
      <c r="N1" s="134"/>
      <c r="O1" s="134"/>
      <c r="P1" s="134"/>
      <c r="Q1" s="134"/>
      <c r="R1" s="5"/>
      <c r="S1" s="7" t="s">
        <v>1</v>
      </c>
      <c r="T1" s="8">
        <v>72</v>
      </c>
    </row>
    <row r="2" spans="1:20" ht="12">
      <c r="A2" s="9" t="s">
        <v>2</v>
      </c>
      <c r="B2" s="135">
        <f>V20</f>
        <v>446</v>
      </c>
      <c r="C2" s="135"/>
      <c r="D2" s="10">
        <f aca="true" t="shared" si="0" ref="D2:D10">RANK(B2,($B$2:$B$10),1)</f>
        <v>6</v>
      </c>
      <c r="H2" s="11"/>
      <c r="I2" s="12"/>
      <c r="J2" s="13" t="s">
        <v>3</v>
      </c>
      <c r="K2" s="136">
        <v>40450</v>
      </c>
      <c r="L2" s="136"/>
      <c r="M2" s="136"/>
      <c r="N2" s="136"/>
      <c r="O2" s="136"/>
      <c r="P2" s="136"/>
      <c r="Q2" s="136"/>
      <c r="R2" s="12"/>
      <c r="S2" s="14"/>
      <c r="T2" s="15"/>
    </row>
    <row r="3" spans="1:20" ht="12.75" thickBot="1">
      <c r="A3" s="16" t="s">
        <v>4</v>
      </c>
      <c r="B3" s="137">
        <f>V27</f>
        <v>458</v>
      </c>
      <c r="C3" s="137"/>
      <c r="D3" s="17">
        <f t="shared" si="0"/>
        <v>8</v>
      </c>
      <c r="E3" s="18"/>
      <c r="F3" s="18" t="s">
        <v>72</v>
      </c>
      <c r="G3" s="18"/>
      <c r="H3" s="19"/>
      <c r="I3" s="20"/>
      <c r="J3" s="21" t="s">
        <v>5</v>
      </c>
      <c r="K3" s="138" t="s">
        <v>67</v>
      </c>
      <c r="L3" s="138"/>
      <c r="M3" s="138"/>
      <c r="N3" s="138"/>
      <c r="O3" s="138"/>
      <c r="P3" s="138"/>
      <c r="Q3" s="138"/>
      <c r="R3" s="22"/>
      <c r="S3" s="22"/>
      <c r="T3" s="23"/>
    </row>
    <row r="4" spans="1:20" ht="12">
      <c r="A4" s="16" t="s">
        <v>6</v>
      </c>
      <c r="B4" s="137">
        <f>V34</f>
        <v>393</v>
      </c>
      <c r="C4" s="137"/>
      <c r="D4" s="17">
        <f t="shared" si="0"/>
        <v>2</v>
      </c>
      <c r="E4" s="24"/>
      <c r="F4" s="25" t="s">
        <v>68</v>
      </c>
      <c r="G4" s="25"/>
      <c r="H4" s="25"/>
      <c r="I4" s="25"/>
      <c r="J4" s="25"/>
      <c r="K4" s="26"/>
      <c r="L4" s="27"/>
      <c r="M4" s="27"/>
      <c r="N4" s="28"/>
      <c r="O4" s="29"/>
      <c r="P4" s="29"/>
      <c r="Q4" s="29"/>
      <c r="R4" s="29"/>
      <c r="S4" s="29"/>
      <c r="T4" s="29"/>
    </row>
    <row r="5" spans="1:20" ht="12">
      <c r="A5" s="30" t="s">
        <v>7</v>
      </c>
      <c r="B5" s="137">
        <f>V42</f>
        <v>349</v>
      </c>
      <c r="C5" s="137"/>
      <c r="D5" s="17">
        <f t="shared" si="0"/>
        <v>1</v>
      </c>
      <c r="E5" s="31"/>
      <c r="F5" s="31" t="s">
        <v>69</v>
      </c>
      <c r="G5" s="31"/>
      <c r="H5" s="31"/>
      <c r="I5" s="31"/>
      <c r="J5" s="31"/>
      <c r="K5" s="32"/>
      <c r="L5" s="33"/>
      <c r="M5" s="33"/>
      <c r="N5" s="28"/>
      <c r="O5" s="29"/>
      <c r="P5" s="29"/>
      <c r="Q5" s="29"/>
      <c r="R5" s="29"/>
      <c r="S5" s="29"/>
      <c r="T5" s="29"/>
    </row>
    <row r="6" spans="1:20" ht="12">
      <c r="A6" s="16" t="s">
        <v>8</v>
      </c>
      <c r="B6" s="140">
        <f>V50</f>
        <v>435</v>
      </c>
      <c r="C6" s="140"/>
      <c r="D6" s="17">
        <f t="shared" si="0"/>
        <v>5</v>
      </c>
      <c r="F6" s="1" t="s">
        <v>70</v>
      </c>
      <c r="L6" s="34"/>
      <c r="M6" s="34"/>
      <c r="N6" s="28"/>
      <c r="O6" s="29"/>
      <c r="P6" s="29"/>
      <c r="Q6" s="29"/>
      <c r="R6" s="29"/>
      <c r="S6" s="29"/>
      <c r="T6" s="29"/>
    </row>
    <row r="7" spans="1:20" ht="12.75">
      <c r="A7" s="35" t="s">
        <v>9</v>
      </c>
      <c r="B7" s="141">
        <f>V58</f>
        <v>480</v>
      </c>
      <c r="C7" s="141"/>
      <c r="D7" s="17">
        <f t="shared" si="0"/>
        <v>9</v>
      </c>
      <c r="E7" s="36"/>
      <c r="F7" s="36" t="s">
        <v>71</v>
      </c>
      <c r="G7" s="36"/>
      <c r="H7" s="36"/>
      <c r="I7" s="36"/>
      <c r="J7" s="36"/>
      <c r="K7" s="26"/>
      <c r="L7" s="28"/>
      <c r="M7" s="28"/>
      <c r="N7" s="28"/>
      <c r="O7" s="29"/>
      <c r="P7" s="29"/>
      <c r="Q7" s="29"/>
      <c r="R7" s="29"/>
      <c r="S7" s="29"/>
      <c r="T7" s="29"/>
    </row>
    <row r="8" spans="1:20" ht="12.75">
      <c r="A8" s="35" t="s">
        <v>10</v>
      </c>
      <c r="B8" s="141">
        <f>V66</f>
        <v>413</v>
      </c>
      <c r="C8" s="141"/>
      <c r="D8" s="17">
        <f t="shared" si="0"/>
        <v>4</v>
      </c>
      <c r="E8" s="36"/>
      <c r="F8" s="36" t="s">
        <v>73</v>
      </c>
      <c r="G8" s="36"/>
      <c r="H8" s="36"/>
      <c r="I8" s="36"/>
      <c r="J8" s="36"/>
      <c r="K8" s="26"/>
      <c r="L8" s="28"/>
      <c r="M8" s="28"/>
      <c r="N8" s="28"/>
      <c r="O8" s="29"/>
      <c r="P8" s="29"/>
      <c r="Q8" s="29"/>
      <c r="R8" s="29"/>
      <c r="S8" s="29"/>
      <c r="T8" s="29"/>
    </row>
    <row r="9" spans="1:26" ht="12.75">
      <c r="A9" s="35" t="s">
        <v>11</v>
      </c>
      <c r="B9" s="141">
        <f>V77</f>
        <v>411</v>
      </c>
      <c r="C9" s="141"/>
      <c r="D9" s="17">
        <f t="shared" si="0"/>
        <v>3</v>
      </c>
      <c r="E9" s="36"/>
      <c r="F9" s="36" t="s">
        <v>74</v>
      </c>
      <c r="G9" s="36"/>
      <c r="H9" s="36"/>
      <c r="I9" s="36"/>
      <c r="J9" s="36"/>
      <c r="K9" s="26"/>
      <c r="L9" s="28"/>
      <c r="M9" s="28"/>
      <c r="N9" s="28"/>
      <c r="O9" s="29"/>
      <c r="P9" s="29"/>
      <c r="Q9" s="29"/>
      <c r="R9" s="29"/>
      <c r="S9" s="29"/>
      <c r="T9" s="29"/>
      <c r="Z9" s="1" t="s">
        <v>12</v>
      </c>
    </row>
    <row r="10" spans="1:20" ht="13.5" thickBot="1">
      <c r="A10" s="37" t="s">
        <v>13</v>
      </c>
      <c r="B10" s="142">
        <f>V87</f>
        <v>452</v>
      </c>
      <c r="C10" s="142"/>
      <c r="D10" s="38">
        <f t="shared" si="0"/>
        <v>7</v>
      </c>
      <c r="E10" s="36"/>
      <c r="F10" s="36" t="s">
        <v>75</v>
      </c>
      <c r="G10" s="36"/>
      <c r="H10" s="36"/>
      <c r="I10" s="36"/>
      <c r="J10" s="36"/>
      <c r="K10" s="26"/>
      <c r="L10" s="28"/>
      <c r="M10" s="28"/>
      <c r="N10" s="28"/>
      <c r="O10" s="29"/>
      <c r="P10" s="29"/>
      <c r="Q10" s="29"/>
      <c r="R10" s="29"/>
      <c r="S10" s="29"/>
      <c r="T10" s="29"/>
    </row>
    <row r="11" spans="1:20" ht="12.75">
      <c r="A11" s="39"/>
      <c r="B11" s="139"/>
      <c r="C11" s="139"/>
      <c r="D11" s="40"/>
      <c r="E11" s="18"/>
      <c r="F11" s="18" t="s">
        <v>76</v>
      </c>
      <c r="G11" s="18"/>
      <c r="H11" s="18"/>
      <c r="I11" s="18"/>
      <c r="J11" s="18"/>
      <c r="K11" s="41"/>
      <c r="L11" s="29"/>
      <c r="M11" s="29"/>
      <c r="N11" s="28"/>
      <c r="O11" s="29"/>
      <c r="P11" s="29"/>
      <c r="Q11" s="29"/>
      <c r="R11" s="29"/>
      <c r="S11" s="29"/>
      <c r="T11" s="29"/>
    </row>
    <row r="12" spans="1:20" ht="12.75">
      <c r="A12" s="42"/>
      <c r="B12" s="18"/>
      <c r="C12" s="18"/>
      <c r="D12" s="18"/>
      <c r="E12" s="18"/>
      <c r="F12" s="18" t="s">
        <v>77</v>
      </c>
      <c r="G12" s="18"/>
      <c r="H12" s="18"/>
      <c r="I12" s="18"/>
      <c r="J12" s="18"/>
      <c r="K12" s="41"/>
      <c r="L12" s="29"/>
      <c r="M12" s="29"/>
      <c r="N12" s="28"/>
      <c r="O12" s="29"/>
      <c r="P12" s="29"/>
      <c r="Q12" s="29"/>
      <c r="R12" s="29"/>
      <c r="S12" s="29"/>
      <c r="T12" s="29"/>
    </row>
    <row r="13" spans="1:23" ht="12.75">
      <c r="A13" s="43"/>
      <c r="B13" s="44"/>
      <c r="C13" s="44"/>
      <c r="D13" s="44"/>
      <c r="E13" s="44"/>
      <c r="F13" s="44" t="s">
        <v>78</v>
      </c>
      <c r="G13" s="44"/>
      <c r="H13" s="44"/>
      <c r="I13" s="44"/>
      <c r="J13" s="44"/>
      <c r="K13" s="45"/>
      <c r="L13" s="46"/>
      <c r="M13" s="46"/>
      <c r="N13" s="46"/>
      <c r="O13" s="47"/>
      <c r="P13" s="47"/>
      <c r="Q13" s="47"/>
      <c r="R13" s="47"/>
      <c r="S13" s="47"/>
      <c r="T13" s="47"/>
      <c r="U13" s="48"/>
      <c r="V13" s="48"/>
      <c r="W13" s="49"/>
    </row>
    <row r="14" spans="1:23" ht="15">
      <c r="A14" s="50" t="s">
        <v>2</v>
      </c>
      <c r="B14" s="123">
        <v>1</v>
      </c>
      <c r="C14" s="123">
        <v>2</v>
      </c>
      <c r="D14" s="123">
        <v>3</v>
      </c>
      <c r="E14" s="123">
        <v>4</v>
      </c>
      <c r="F14" s="123">
        <v>5</v>
      </c>
      <c r="G14" s="123">
        <v>6</v>
      </c>
      <c r="H14" s="123">
        <v>7</v>
      </c>
      <c r="I14" s="124">
        <v>8</v>
      </c>
      <c r="J14" s="125">
        <v>9</v>
      </c>
      <c r="K14" s="53" t="s">
        <v>14</v>
      </c>
      <c r="L14" s="101">
        <v>10</v>
      </c>
      <c r="M14" s="101">
        <v>11</v>
      </c>
      <c r="N14" s="102">
        <v>12</v>
      </c>
      <c r="O14" s="101">
        <v>13</v>
      </c>
      <c r="P14" s="102">
        <v>14</v>
      </c>
      <c r="Q14" s="102">
        <v>15</v>
      </c>
      <c r="R14" s="102">
        <v>16</v>
      </c>
      <c r="S14" s="102">
        <v>17</v>
      </c>
      <c r="T14" s="102">
        <v>18</v>
      </c>
      <c r="U14" s="54" t="s">
        <v>15</v>
      </c>
      <c r="V14" s="51" t="s">
        <v>16</v>
      </c>
      <c r="W14" s="51" t="s">
        <v>17</v>
      </c>
    </row>
    <row r="15" spans="1:23" ht="12.75">
      <c r="A15" s="92" t="s">
        <v>26</v>
      </c>
      <c r="B15" s="93">
        <v>6</v>
      </c>
      <c r="C15" s="93">
        <v>8</v>
      </c>
      <c r="D15" s="93">
        <v>7</v>
      </c>
      <c r="E15" s="93">
        <v>5</v>
      </c>
      <c r="F15" s="93">
        <v>3</v>
      </c>
      <c r="G15" s="93">
        <v>5</v>
      </c>
      <c r="H15" s="93">
        <v>4</v>
      </c>
      <c r="I15" s="93">
        <v>4</v>
      </c>
      <c r="J15" s="93">
        <v>5</v>
      </c>
      <c r="K15" s="96">
        <f>SUM(B15:J15)</f>
        <v>47</v>
      </c>
      <c r="L15" s="93">
        <v>8</v>
      </c>
      <c r="M15" s="93">
        <v>4</v>
      </c>
      <c r="N15" s="93">
        <v>7</v>
      </c>
      <c r="O15" s="93">
        <v>7</v>
      </c>
      <c r="P15" s="93">
        <v>2</v>
      </c>
      <c r="Q15" s="93">
        <v>5</v>
      </c>
      <c r="R15" s="93">
        <v>6</v>
      </c>
      <c r="S15" s="93">
        <v>4</v>
      </c>
      <c r="T15" s="93">
        <v>7</v>
      </c>
      <c r="U15" s="100">
        <f>SUM(L15:T15)</f>
        <v>50</v>
      </c>
      <c r="V15" s="55">
        <f>K15+U15</f>
        <v>97</v>
      </c>
      <c r="W15" s="56">
        <f>RANK(V15,($V$15:$V$19,$V$22:$V$26,$V$29:$V$33,$V$37:$V$41,$V$45:$V$49,$V$53:$V$57,$V$61:$V$65,$V$70:$V$74,$V$82:$V$86),1)</f>
        <v>6</v>
      </c>
    </row>
    <row r="16" spans="1:23" ht="12.75">
      <c r="A16" s="92" t="s">
        <v>27</v>
      </c>
      <c r="B16" s="93">
        <v>10</v>
      </c>
      <c r="C16" s="93">
        <v>8</v>
      </c>
      <c r="D16" s="93">
        <v>8</v>
      </c>
      <c r="E16" s="93">
        <v>7</v>
      </c>
      <c r="F16" s="93">
        <v>4</v>
      </c>
      <c r="G16" s="93">
        <v>9</v>
      </c>
      <c r="H16" s="93">
        <v>7</v>
      </c>
      <c r="I16" s="93">
        <v>3</v>
      </c>
      <c r="J16" s="93">
        <v>6</v>
      </c>
      <c r="K16" s="97">
        <f>SUM(B16:J16)</f>
        <v>62</v>
      </c>
      <c r="L16" s="93">
        <v>5</v>
      </c>
      <c r="M16" s="93">
        <v>7</v>
      </c>
      <c r="N16" s="93">
        <v>5</v>
      </c>
      <c r="O16" s="93">
        <v>7</v>
      </c>
      <c r="P16" s="93">
        <v>5</v>
      </c>
      <c r="Q16" s="93">
        <v>7</v>
      </c>
      <c r="R16" s="93">
        <v>10</v>
      </c>
      <c r="S16" s="93">
        <v>6</v>
      </c>
      <c r="T16" s="93">
        <v>7</v>
      </c>
      <c r="U16" s="100">
        <f>SUM(L16:T16)</f>
        <v>59</v>
      </c>
      <c r="V16" s="55">
        <f>K16+U16</f>
        <v>121</v>
      </c>
      <c r="W16" s="56">
        <f>RANK(V16,($V$15:$V$19,$V$22:$V$26,$V$29:$V$33,$V$37:$V$41,$V$45:$V$49,$V$53:$V$57,$V$61:$V$65,$V$70:$V$74,$V$82:$V$86),1)</f>
        <v>35</v>
      </c>
    </row>
    <row r="17" spans="1:23" ht="12.75">
      <c r="A17" s="92" t="s">
        <v>28</v>
      </c>
      <c r="B17" s="93">
        <v>7</v>
      </c>
      <c r="C17" s="93">
        <v>6</v>
      </c>
      <c r="D17" s="93">
        <v>5</v>
      </c>
      <c r="E17" s="93">
        <v>5</v>
      </c>
      <c r="F17" s="93">
        <v>4</v>
      </c>
      <c r="G17" s="93">
        <v>7</v>
      </c>
      <c r="H17" s="93">
        <v>7</v>
      </c>
      <c r="I17" s="93">
        <v>5</v>
      </c>
      <c r="J17" s="93">
        <v>7</v>
      </c>
      <c r="K17" s="97">
        <f>SUM(B17:J17)</f>
        <v>53</v>
      </c>
      <c r="L17" s="93">
        <v>6</v>
      </c>
      <c r="M17" s="93">
        <v>5</v>
      </c>
      <c r="N17" s="93">
        <v>5</v>
      </c>
      <c r="O17" s="93">
        <v>7</v>
      </c>
      <c r="P17" s="93">
        <v>4</v>
      </c>
      <c r="Q17" s="93">
        <v>7</v>
      </c>
      <c r="R17" s="93">
        <v>10</v>
      </c>
      <c r="S17" s="93">
        <v>4</v>
      </c>
      <c r="T17" s="93">
        <v>5</v>
      </c>
      <c r="U17" s="100">
        <f>SUM(L17:T17)</f>
        <v>53</v>
      </c>
      <c r="V17" s="55">
        <f>K17+U17</f>
        <v>106</v>
      </c>
      <c r="W17" s="56">
        <f>RANK(V17,($V$15:$V$19,$V$22:$V$26,$V$29:$V$33,$V$37:$V$41,$V$45:$V$49,$V$53:$V$57,$V$61:$V$65,$V$70:$V$74,$V$82:$V$86),1)</f>
        <v>18</v>
      </c>
    </row>
    <row r="18" spans="1:23" ht="12.75">
      <c r="A18" s="92" t="s">
        <v>29</v>
      </c>
      <c r="B18" s="93">
        <v>8</v>
      </c>
      <c r="C18" s="93">
        <v>7</v>
      </c>
      <c r="D18" s="93">
        <v>8</v>
      </c>
      <c r="E18" s="93">
        <v>7</v>
      </c>
      <c r="F18" s="93">
        <v>5</v>
      </c>
      <c r="G18" s="93">
        <v>8</v>
      </c>
      <c r="H18" s="93">
        <v>7</v>
      </c>
      <c r="I18" s="93">
        <v>5</v>
      </c>
      <c r="J18" s="93">
        <v>7</v>
      </c>
      <c r="K18" s="98">
        <f>SUM(B18:J18)</f>
        <v>62</v>
      </c>
      <c r="L18" s="93">
        <v>6</v>
      </c>
      <c r="M18" s="93">
        <v>6</v>
      </c>
      <c r="N18" s="93">
        <v>8</v>
      </c>
      <c r="O18" s="93">
        <v>9</v>
      </c>
      <c r="P18" s="93">
        <v>6</v>
      </c>
      <c r="Q18" s="93">
        <v>6</v>
      </c>
      <c r="R18" s="93">
        <v>8</v>
      </c>
      <c r="S18" s="93">
        <v>4</v>
      </c>
      <c r="T18" s="93">
        <v>7</v>
      </c>
      <c r="U18" s="100">
        <f>SUM(L18:T18)</f>
        <v>60</v>
      </c>
      <c r="V18" s="55">
        <f>K18+U18</f>
        <v>122</v>
      </c>
      <c r="W18" s="56">
        <f>RANK(V18,($V$15:$V$19,$V$22:$V$26,$V$29:$V$33,$V$37:$V$41,$V$45:$V$49,$V$53:$V$57,$V$61:$V$65,$V$70:$V$74,$V$82:$V$86),1)</f>
        <v>39</v>
      </c>
    </row>
    <row r="19" spans="1:23" ht="12.75">
      <c r="A19" s="92" t="s">
        <v>30</v>
      </c>
      <c r="B19" s="94">
        <v>10</v>
      </c>
      <c r="C19" s="94">
        <v>8</v>
      </c>
      <c r="D19" s="95">
        <v>7</v>
      </c>
      <c r="E19" s="95">
        <v>8</v>
      </c>
      <c r="F19" s="95">
        <v>4</v>
      </c>
      <c r="G19" s="95">
        <v>9</v>
      </c>
      <c r="H19" s="95">
        <v>5</v>
      </c>
      <c r="I19" s="95">
        <v>4</v>
      </c>
      <c r="J19" s="95">
        <v>8</v>
      </c>
      <c r="K19" s="99">
        <f>SUM(B19:J19)</f>
        <v>63</v>
      </c>
      <c r="L19" s="103">
        <v>7</v>
      </c>
      <c r="M19" s="103">
        <v>8</v>
      </c>
      <c r="N19" s="103">
        <v>6</v>
      </c>
      <c r="O19" s="103">
        <v>7</v>
      </c>
      <c r="P19" s="103">
        <v>5</v>
      </c>
      <c r="Q19" s="103">
        <v>7</v>
      </c>
      <c r="R19" s="103">
        <v>9</v>
      </c>
      <c r="S19" s="103">
        <v>3</v>
      </c>
      <c r="T19" s="103">
        <v>8</v>
      </c>
      <c r="U19" s="100">
        <f>SUM(L19:T19)</f>
        <v>60</v>
      </c>
      <c r="V19" s="57">
        <f>K19+U19</f>
        <v>123</v>
      </c>
      <c r="W19" s="56">
        <f>RANK(V19,($V$15:$V$19,$V$22:$V$26,$V$29:$V$33,$V$37:$V$41,$V$45:$V$49,$V$53:$V$57,$V$61:$V$65,$V$70:$V$74,$V$82:$V$86),1)</f>
        <v>41</v>
      </c>
    </row>
    <row r="20" spans="1:23" ht="15.75">
      <c r="A20" s="90"/>
      <c r="B20" s="91"/>
      <c r="C20" s="91"/>
      <c r="D20" s="71"/>
      <c r="E20" s="71"/>
      <c r="F20" s="71"/>
      <c r="G20" s="71"/>
      <c r="H20" s="71"/>
      <c r="I20" s="71"/>
      <c r="J20" s="71"/>
      <c r="K20" s="58"/>
      <c r="L20" s="75"/>
      <c r="M20" s="75"/>
      <c r="N20" s="75"/>
      <c r="O20" s="75"/>
      <c r="P20" s="75"/>
      <c r="Q20" s="75"/>
      <c r="R20" s="75"/>
      <c r="S20" s="75"/>
      <c r="T20" s="75"/>
      <c r="U20" s="59" t="s">
        <v>18</v>
      </c>
      <c r="V20" s="60">
        <f>SMALL(V15:V19,1)+SMALL(V15:V19,2)+SMALL(V15:V19,3)+SMALL(V15:V19,4)</f>
        <v>446</v>
      </c>
      <c r="W20" s="61">
        <f>RANK(B2,($B$2:$B$10),1)</f>
        <v>6</v>
      </c>
    </row>
    <row r="21" spans="1:23" ht="15">
      <c r="A21" s="104" t="s">
        <v>4</v>
      </c>
      <c r="B21" s="124">
        <v>1</v>
      </c>
      <c r="C21" s="123">
        <v>2</v>
      </c>
      <c r="D21" s="123">
        <v>3</v>
      </c>
      <c r="E21" s="123">
        <v>4</v>
      </c>
      <c r="F21" s="123">
        <v>5</v>
      </c>
      <c r="G21" s="123">
        <v>6</v>
      </c>
      <c r="H21" s="123">
        <v>7</v>
      </c>
      <c r="I21" s="123">
        <v>8</v>
      </c>
      <c r="J21" s="123">
        <v>9</v>
      </c>
      <c r="K21" s="53" t="s">
        <v>14</v>
      </c>
      <c r="L21" s="102">
        <v>10</v>
      </c>
      <c r="M21" s="102">
        <v>11</v>
      </c>
      <c r="N21" s="102">
        <v>12</v>
      </c>
      <c r="O21" s="102">
        <v>13</v>
      </c>
      <c r="P21" s="102">
        <v>14</v>
      </c>
      <c r="Q21" s="102">
        <v>15</v>
      </c>
      <c r="R21" s="102">
        <v>16</v>
      </c>
      <c r="S21" s="101">
        <v>17</v>
      </c>
      <c r="T21" s="101">
        <v>18</v>
      </c>
      <c r="U21" s="54" t="s">
        <v>15</v>
      </c>
      <c r="V21" s="52" t="s">
        <v>16</v>
      </c>
      <c r="W21" s="52" t="s">
        <v>17</v>
      </c>
    </row>
    <row r="22" spans="1:23" ht="13.5">
      <c r="A22" s="127" t="s">
        <v>31</v>
      </c>
      <c r="B22" s="93">
        <v>6</v>
      </c>
      <c r="C22" s="93">
        <v>5</v>
      </c>
      <c r="D22" s="93">
        <v>5</v>
      </c>
      <c r="E22" s="93">
        <v>7</v>
      </c>
      <c r="F22" s="93">
        <v>4</v>
      </c>
      <c r="G22" s="93">
        <v>8</v>
      </c>
      <c r="H22" s="93">
        <v>5</v>
      </c>
      <c r="I22" s="93">
        <v>5</v>
      </c>
      <c r="J22" s="93">
        <v>5</v>
      </c>
      <c r="K22" s="96">
        <f>SUM(B22:J22)</f>
        <v>50</v>
      </c>
      <c r="L22" s="93">
        <v>5</v>
      </c>
      <c r="M22" s="93">
        <v>8</v>
      </c>
      <c r="N22" s="93">
        <v>5</v>
      </c>
      <c r="O22" s="93">
        <v>7</v>
      </c>
      <c r="P22" s="93">
        <v>4</v>
      </c>
      <c r="Q22" s="93">
        <v>6</v>
      </c>
      <c r="R22" s="93">
        <v>7</v>
      </c>
      <c r="S22" s="93">
        <v>3</v>
      </c>
      <c r="T22" s="93">
        <v>5</v>
      </c>
      <c r="U22" s="108">
        <f>SUM(L22:T22)</f>
        <v>50</v>
      </c>
      <c r="V22" s="62">
        <f>K22+U22</f>
        <v>100</v>
      </c>
      <c r="W22" s="56">
        <f>RANK(V22,($V$15:$V$19,$V$22:$V$26,$V$29:$V$33,$V$37:$V$41,$V$45:$V$49,$V$53:$V$57,$V$61:$V$65,$V$70:$V$74,$V$82:$V$86),1)</f>
        <v>11</v>
      </c>
    </row>
    <row r="23" spans="1:23" ht="13.5">
      <c r="A23" s="127" t="s">
        <v>32</v>
      </c>
      <c r="B23" s="93">
        <v>7</v>
      </c>
      <c r="C23" s="93">
        <v>7</v>
      </c>
      <c r="D23" s="93">
        <v>8</v>
      </c>
      <c r="E23" s="93">
        <v>7</v>
      </c>
      <c r="F23" s="93">
        <v>3</v>
      </c>
      <c r="G23" s="93">
        <v>7</v>
      </c>
      <c r="H23" s="93">
        <v>7</v>
      </c>
      <c r="I23" s="93">
        <v>6</v>
      </c>
      <c r="J23" s="93">
        <v>6</v>
      </c>
      <c r="K23" s="97">
        <f>SUM(B23:J23)</f>
        <v>58</v>
      </c>
      <c r="L23" s="93">
        <v>7</v>
      </c>
      <c r="M23" s="93">
        <v>7</v>
      </c>
      <c r="N23" s="93">
        <v>8</v>
      </c>
      <c r="O23" s="93">
        <v>10</v>
      </c>
      <c r="P23" s="93">
        <v>3</v>
      </c>
      <c r="Q23" s="93">
        <v>8</v>
      </c>
      <c r="R23" s="93">
        <v>7</v>
      </c>
      <c r="S23" s="93">
        <v>6</v>
      </c>
      <c r="T23" s="93">
        <v>8</v>
      </c>
      <c r="U23" s="108">
        <f>SUM(L23:T23)</f>
        <v>64</v>
      </c>
      <c r="V23" s="63">
        <f>K23+U23</f>
        <v>122</v>
      </c>
      <c r="W23" s="56">
        <f>RANK(V23,($V$15:$V$19,$V$22:$V$26,$V$29:$V$33,$V$37:$V$41,$V$45:$V$49,$V$53:$V$57,$V$61:$V$65,$V$70:$V$74,$V$82:$V$86),1)</f>
        <v>39</v>
      </c>
    </row>
    <row r="24" spans="1:23" ht="13.5">
      <c r="A24" s="127" t="s">
        <v>33</v>
      </c>
      <c r="B24" s="93">
        <v>8</v>
      </c>
      <c r="C24" s="93">
        <v>7</v>
      </c>
      <c r="D24" s="93">
        <v>6</v>
      </c>
      <c r="E24" s="93">
        <v>6</v>
      </c>
      <c r="F24" s="93">
        <v>4</v>
      </c>
      <c r="G24" s="93">
        <v>10</v>
      </c>
      <c r="H24" s="93">
        <v>5</v>
      </c>
      <c r="I24" s="93">
        <v>4</v>
      </c>
      <c r="J24" s="93">
        <v>6</v>
      </c>
      <c r="K24" s="97">
        <f>SUM(B24:J24)</f>
        <v>56</v>
      </c>
      <c r="L24" s="93">
        <v>8</v>
      </c>
      <c r="M24" s="93">
        <v>7</v>
      </c>
      <c r="N24" s="93">
        <v>8</v>
      </c>
      <c r="O24" s="93">
        <v>8</v>
      </c>
      <c r="P24" s="93">
        <v>4</v>
      </c>
      <c r="Q24" s="93">
        <v>6</v>
      </c>
      <c r="R24" s="93">
        <v>8</v>
      </c>
      <c r="S24" s="93">
        <v>5</v>
      </c>
      <c r="T24" s="93">
        <v>5</v>
      </c>
      <c r="U24" s="108">
        <f>SUM(L24:T24)</f>
        <v>59</v>
      </c>
      <c r="V24" s="63">
        <f>K24+U24</f>
        <v>115</v>
      </c>
      <c r="W24" s="56">
        <f>RANK(V24,($V$15:$V$19,$V$22:$V$26,$V$29:$V$33,$V$37:$V$41,$V$45:$V$49,$V$53:$V$57,$V$61:$V$65,$V$70:$V$74,$V$82:$V$86),1)</f>
        <v>30</v>
      </c>
    </row>
    <row r="25" spans="1:23" ht="13.5">
      <c r="A25" s="127" t="s">
        <v>39</v>
      </c>
      <c r="B25" s="93">
        <v>8</v>
      </c>
      <c r="C25" s="93">
        <v>6</v>
      </c>
      <c r="D25" s="93">
        <v>6</v>
      </c>
      <c r="E25" s="93">
        <v>8</v>
      </c>
      <c r="F25" s="93">
        <v>5</v>
      </c>
      <c r="G25" s="93">
        <v>10</v>
      </c>
      <c r="H25" s="93">
        <v>5</v>
      </c>
      <c r="I25" s="93">
        <v>6</v>
      </c>
      <c r="J25" s="93">
        <v>7</v>
      </c>
      <c r="K25" s="98">
        <f>SUM(B25:J25)</f>
        <v>61</v>
      </c>
      <c r="L25" s="93">
        <v>6</v>
      </c>
      <c r="M25" s="93">
        <v>6</v>
      </c>
      <c r="N25" s="93">
        <v>7</v>
      </c>
      <c r="O25" s="93">
        <v>8</v>
      </c>
      <c r="P25" s="93">
        <v>4</v>
      </c>
      <c r="Q25" s="93">
        <v>7</v>
      </c>
      <c r="R25" s="93">
        <v>10</v>
      </c>
      <c r="S25" s="93">
        <v>6</v>
      </c>
      <c r="T25" s="93">
        <v>6</v>
      </c>
      <c r="U25" s="108">
        <f>SUM(L25:T25)</f>
        <v>60</v>
      </c>
      <c r="V25" s="63">
        <f>K25+U25</f>
        <v>121</v>
      </c>
      <c r="W25" s="56">
        <f>RANK(V25,($V$15:$V$19,$V$22:$V$26,$V$29:$V$33,$V$37:$V$41,$V$45:$V$49,$V$53:$V$57,$V$61:$V$65,$V$70:$V$74,$V$82:$V$86),1)</f>
        <v>35</v>
      </c>
    </row>
    <row r="26" spans="1:23" ht="13.5">
      <c r="A26" s="127" t="s">
        <v>40</v>
      </c>
      <c r="B26" s="105">
        <v>9</v>
      </c>
      <c r="C26" s="105">
        <v>7</v>
      </c>
      <c r="D26" s="106">
        <v>8</v>
      </c>
      <c r="E26" s="106">
        <v>8</v>
      </c>
      <c r="F26" s="106">
        <v>4</v>
      </c>
      <c r="G26" s="106">
        <v>10</v>
      </c>
      <c r="H26" s="106">
        <v>8</v>
      </c>
      <c r="I26" s="106">
        <v>4</v>
      </c>
      <c r="J26" s="106">
        <v>8</v>
      </c>
      <c r="K26" s="107">
        <f>SUM(B26:J26)</f>
        <v>66</v>
      </c>
      <c r="L26" s="109">
        <v>8</v>
      </c>
      <c r="M26" s="109">
        <v>6</v>
      </c>
      <c r="N26" s="109">
        <v>6</v>
      </c>
      <c r="O26" s="109">
        <v>10</v>
      </c>
      <c r="P26" s="109">
        <v>4</v>
      </c>
      <c r="Q26" s="109">
        <v>7</v>
      </c>
      <c r="R26" s="109">
        <v>6</v>
      </c>
      <c r="S26" s="109">
        <v>6</v>
      </c>
      <c r="T26" s="109">
        <v>7</v>
      </c>
      <c r="U26" s="100">
        <f>SUM(L26:T26)</f>
        <v>60</v>
      </c>
      <c r="V26" s="62">
        <f>K26+U26</f>
        <v>126</v>
      </c>
      <c r="W26" s="56">
        <f>RANK(V26,($V$15:$V$19,$V$22:$V$26,$V$29:$V$33,$V$37:$V$41,$V$45:$V$49,$V$53:$V$57,$V$61:$V$65,$V$70:$V$74,$V$82:$V$86),1)</f>
        <v>42</v>
      </c>
    </row>
    <row r="27" spans="1:23" ht="16.5" thickBot="1">
      <c r="A27" s="90"/>
      <c r="B27" s="91"/>
      <c r="C27" s="91"/>
      <c r="D27" s="71"/>
      <c r="E27" s="71"/>
      <c r="F27" s="71"/>
      <c r="G27" s="71"/>
      <c r="H27" s="71"/>
      <c r="I27" s="71"/>
      <c r="J27" s="71"/>
      <c r="K27" s="58"/>
      <c r="L27" s="75"/>
      <c r="M27" s="75"/>
      <c r="N27" s="75"/>
      <c r="O27" s="75"/>
      <c r="P27" s="75"/>
      <c r="Q27" s="75"/>
      <c r="R27" s="75"/>
      <c r="S27" s="75"/>
      <c r="T27" s="75"/>
      <c r="U27" s="59" t="s">
        <v>18</v>
      </c>
      <c r="V27" s="60">
        <f>SMALL(V22:V26,1)+SMALL(V22:V26,2)+SMALL(V22:V26,3)+SMALL(V22:V26,4)</f>
        <v>458</v>
      </c>
      <c r="W27" s="64">
        <f>RANK(B3,($B$2:$B$10),1)</f>
        <v>8</v>
      </c>
    </row>
    <row r="28" spans="1:23" ht="15">
      <c r="A28" s="110" t="s">
        <v>6</v>
      </c>
      <c r="B28" s="123">
        <v>1</v>
      </c>
      <c r="C28" s="123">
        <v>2</v>
      </c>
      <c r="D28" s="123">
        <v>3</v>
      </c>
      <c r="E28" s="123">
        <v>4</v>
      </c>
      <c r="F28" s="123">
        <v>5</v>
      </c>
      <c r="G28" s="123">
        <v>6</v>
      </c>
      <c r="H28" s="123">
        <v>7</v>
      </c>
      <c r="I28" s="123">
        <v>8</v>
      </c>
      <c r="J28" s="123">
        <v>9</v>
      </c>
      <c r="K28" s="53" t="s">
        <v>14</v>
      </c>
      <c r="L28" s="102">
        <v>10</v>
      </c>
      <c r="M28" s="102">
        <v>11</v>
      </c>
      <c r="N28" s="102">
        <v>12</v>
      </c>
      <c r="O28" s="102">
        <v>13</v>
      </c>
      <c r="P28" s="102">
        <v>14</v>
      </c>
      <c r="Q28" s="102">
        <v>15</v>
      </c>
      <c r="R28" s="102">
        <v>16</v>
      </c>
      <c r="S28" s="102">
        <v>17</v>
      </c>
      <c r="T28" s="102">
        <v>18</v>
      </c>
      <c r="U28" s="54" t="s">
        <v>15</v>
      </c>
      <c r="V28" s="51" t="s">
        <v>16</v>
      </c>
      <c r="W28" s="52" t="s">
        <v>17</v>
      </c>
    </row>
    <row r="29" spans="1:23" ht="13.5">
      <c r="A29" s="126" t="s">
        <v>34</v>
      </c>
      <c r="B29" s="93">
        <v>6</v>
      </c>
      <c r="C29" s="93">
        <v>4</v>
      </c>
      <c r="D29" s="93">
        <v>7</v>
      </c>
      <c r="E29" s="93">
        <v>5</v>
      </c>
      <c r="F29" s="93">
        <v>3</v>
      </c>
      <c r="G29" s="93">
        <v>8</v>
      </c>
      <c r="H29" s="93">
        <v>5</v>
      </c>
      <c r="I29" s="93">
        <v>5</v>
      </c>
      <c r="J29" s="93">
        <v>5</v>
      </c>
      <c r="K29" s="111">
        <f>SUM(B29:J29)</f>
        <v>48</v>
      </c>
      <c r="L29" s="93">
        <v>8</v>
      </c>
      <c r="M29" s="93">
        <v>5</v>
      </c>
      <c r="N29" s="93">
        <v>6</v>
      </c>
      <c r="O29" s="93">
        <v>7</v>
      </c>
      <c r="P29" s="93">
        <v>5</v>
      </c>
      <c r="Q29" s="93">
        <v>5</v>
      </c>
      <c r="R29" s="93">
        <v>5</v>
      </c>
      <c r="S29" s="93">
        <v>3</v>
      </c>
      <c r="T29" s="93">
        <v>4</v>
      </c>
      <c r="U29" s="108">
        <f>SUM(L29:T29)</f>
        <v>48</v>
      </c>
      <c r="V29" s="63">
        <f>K29+U29</f>
        <v>96</v>
      </c>
      <c r="W29" s="56">
        <f>RANK(V29,($V$15:$V$19,$V$22:$V$26,$V$29:$V$33,$V$37:$V$41,$V$45:$V$49,$V$53:$V$57,$V$61:$V$65,$V$70:$V$74,$V$82:$V$86),1)</f>
        <v>5</v>
      </c>
    </row>
    <row r="30" spans="1:23" ht="13.5">
      <c r="A30" s="126" t="s">
        <v>35</v>
      </c>
      <c r="B30" s="93">
        <v>8</v>
      </c>
      <c r="C30" s="93">
        <v>8</v>
      </c>
      <c r="D30" s="93">
        <v>6</v>
      </c>
      <c r="E30" s="93">
        <v>8</v>
      </c>
      <c r="F30" s="93">
        <v>3</v>
      </c>
      <c r="G30" s="93">
        <v>6</v>
      </c>
      <c r="H30" s="93">
        <v>5</v>
      </c>
      <c r="I30" s="93">
        <v>5</v>
      </c>
      <c r="J30" s="93">
        <v>5</v>
      </c>
      <c r="K30" s="112">
        <f>SUM(B30:J30)</f>
        <v>54</v>
      </c>
      <c r="L30" s="93">
        <v>5</v>
      </c>
      <c r="M30" s="93">
        <v>5</v>
      </c>
      <c r="N30" s="93">
        <v>6</v>
      </c>
      <c r="O30" s="93">
        <v>6</v>
      </c>
      <c r="P30" s="93">
        <v>3</v>
      </c>
      <c r="Q30" s="93">
        <v>5</v>
      </c>
      <c r="R30" s="93">
        <v>6</v>
      </c>
      <c r="S30" s="93">
        <v>4</v>
      </c>
      <c r="T30" s="93">
        <v>6</v>
      </c>
      <c r="U30" s="108">
        <f>SUM(L30:T30)</f>
        <v>46</v>
      </c>
      <c r="V30" s="63">
        <f>K30+U30</f>
        <v>100</v>
      </c>
      <c r="W30" s="56">
        <f>RANK(V30,($V$15:$V$19,$V$22:$V$26,$V$29:$V$33,$V$37:$V$41,$V$45:$V$49,$V$53:$V$57,$V$61:$V$65,$V$70:$V$74,$V$82:$V$86),1)</f>
        <v>11</v>
      </c>
    </row>
    <row r="31" spans="1:23" ht="13.5">
      <c r="A31" s="126" t="s">
        <v>36</v>
      </c>
      <c r="B31" s="93">
        <v>5</v>
      </c>
      <c r="C31" s="93">
        <v>6</v>
      </c>
      <c r="D31" s="93">
        <v>7</v>
      </c>
      <c r="E31" s="93">
        <v>8</v>
      </c>
      <c r="F31" s="93">
        <v>4</v>
      </c>
      <c r="G31" s="93">
        <v>7</v>
      </c>
      <c r="H31" s="93">
        <v>5</v>
      </c>
      <c r="I31" s="93">
        <v>3</v>
      </c>
      <c r="J31" s="93">
        <v>4</v>
      </c>
      <c r="K31" s="112">
        <f>SUM(B31:J31)</f>
        <v>49</v>
      </c>
      <c r="L31" s="93">
        <v>5</v>
      </c>
      <c r="M31" s="93">
        <v>7</v>
      </c>
      <c r="N31" s="93">
        <v>5</v>
      </c>
      <c r="O31" s="93">
        <v>5</v>
      </c>
      <c r="P31" s="93">
        <v>4</v>
      </c>
      <c r="Q31" s="93">
        <v>7</v>
      </c>
      <c r="R31" s="93">
        <v>7</v>
      </c>
      <c r="S31" s="93">
        <v>5</v>
      </c>
      <c r="T31" s="93">
        <v>5</v>
      </c>
      <c r="U31" s="108">
        <f>SUM(L31:T31)</f>
        <v>50</v>
      </c>
      <c r="V31" s="63">
        <f>K31+U31</f>
        <v>99</v>
      </c>
      <c r="W31" s="56">
        <f>RANK(V31,($V$15:$V$19,$V$22:$V$26,$V$29:$V$33,$V$37:$V$41,$V$45:$V$49,$V$53:$V$57,$V$61:$V$65,$V$70:$V$74,$V$82:$V$86),1)</f>
        <v>9</v>
      </c>
    </row>
    <row r="32" spans="1:23" ht="13.5">
      <c r="A32" s="126" t="s">
        <v>37</v>
      </c>
      <c r="B32" s="93">
        <v>6</v>
      </c>
      <c r="C32" s="93">
        <v>7</v>
      </c>
      <c r="D32" s="93">
        <v>5</v>
      </c>
      <c r="E32" s="93">
        <v>6</v>
      </c>
      <c r="F32" s="93">
        <v>3</v>
      </c>
      <c r="G32" s="93">
        <v>7</v>
      </c>
      <c r="H32" s="93">
        <v>7</v>
      </c>
      <c r="I32" s="93">
        <v>5</v>
      </c>
      <c r="J32" s="93">
        <v>8</v>
      </c>
      <c r="K32" s="113">
        <f>SUM(B32:J32)</f>
        <v>54</v>
      </c>
      <c r="L32" s="93">
        <v>7</v>
      </c>
      <c r="M32" s="93">
        <v>5</v>
      </c>
      <c r="N32" s="93">
        <v>8</v>
      </c>
      <c r="O32" s="93">
        <v>8</v>
      </c>
      <c r="P32" s="93">
        <v>3</v>
      </c>
      <c r="Q32" s="93">
        <v>6</v>
      </c>
      <c r="R32" s="93">
        <v>7</v>
      </c>
      <c r="S32" s="93">
        <v>4</v>
      </c>
      <c r="T32" s="93">
        <v>8</v>
      </c>
      <c r="U32" s="108">
        <f>SUM(L32:T32)</f>
        <v>56</v>
      </c>
      <c r="V32" s="63">
        <f>K32+U32</f>
        <v>110</v>
      </c>
      <c r="W32" s="56">
        <f>RANK(V32,($V$15:$V$19,$V$22:$V$26,$V$29:$V$33,$V$37:$V$41,$V$45:$V$49,$V$53:$V$57,$V$61:$V$65,$V$70:$V$74,$V$82:$V$86),1)</f>
        <v>21</v>
      </c>
    </row>
    <row r="33" spans="1:23" ht="13.5">
      <c r="A33" s="126" t="s">
        <v>38</v>
      </c>
      <c r="B33" s="94">
        <v>7</v>
      </c>
      <c r="C33" s="94">
        <v>5</v>
      </c>
      <c r="D33" s="94">
        <v>5</v>
      </c>
      <c r="E33" s="94">
        <v>5</v>
      </c>
      <c r="F33" s="94">
        <v>5</v>
      </c>
      <c r="G33" s="94">
        <v>8</v>
      </c>
      <c r="H33" s="94">
        <v>6</v>
      </c>
      <c r="I33" s="94">
        <v>4</v>
      </c>
      <c r="J33" s="94">
        <v>7</v>
      </c>
      <c r="K33" s="114">
        <f>SUM(B33:J33)</f>
        <v>52</v>
      </c>
      <c r="L33" s="115">
        <v>3</v>
      </c>
      <c r="M33" s="115">
        <v>6</v>
      </c>
      <c r="N33" s="115">
        <v>6</v>
      </c>
      <c r="O33" s="115">
        <v>7</v>
      </c>
      <c r="P33" s="115">
        <v>4</v>
      </c>
      <c r="Q33" s="115">
        <v>6</v>
      </c>
      <c r="R33" s="115">
        <v>5</v>
      </c>
      <c r="S33" s="115">
        <v>4</v>
      </c>
      <c r="T33" s="115">
        <v>5</v>
      </c>
      <c r="U33" s="100">
        <f>SUM(L33:T33)</f>
        <v>46</v>
      </c>
      <c r="V33" s="62">
        <f>K33+U33</f>
        <v>98</v>
      </c>
      <c r="W33" s="56">
        <f>RANK(V33,($V$15:$V$19,$V$22:$V$26,$V$29:$V$33,$V$37:$V$41,$V$45:$V$49,$V$53:$V$57,$V$61:$V$65,$V$70:$V$74,$V$82:$V$86),1)</f>
        <v>7</v>
      </c>
    </row>
    <row r="34" spans="1:24" ht="15.75">
      <c r="A34" s="42"/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29"/>
      <c r="M34" s="29"/>
      <c r="N34" s="29"/>
      <c r="O34" s="29"/>
      <c r="P34" s="29"/>
      <c r="Q34" s="29"/>
      <c r="R34" s="29"/>
      <c r="S34" s="29"/>
      <c r="T34" s="29"/>
      <c r="U34" s="68" t="s">
        <v>18</v>
      </c>
      <c r="V34" s="69">
        <f>SMALL(V29:V33,1)+SMALL(V29:V33,2)+SMALL(V29:V33,3)+SMALL(V29:V33,4)</f>
        <v>393</v>
      </c>
      <c r="W34" s="70">
        <f>RANK(B4,($B$2:$B$10),1)</f>
        <v>2</v>
      </c>
      <c r="X34" s="1" t="s">
        <v>12</v>
      </c>
    </row>
    <row r="35" spans="1:23" ht="12.75" thickBot="1">
      <c r="A35" s="71"/>
      <c r="B35" s="72"/>
      <c r="C35" s="72"/>
      <c r="D35" s="72"/>
      <c r="E35" s="72"/>
      <c r="F35" s="72"/>
      <c r="G35" s="72"/>
      <c r="H35" s="72"/>
      <c r="I35" s="72"/>
      <c r="J35" s="73"/>
      <c r="K35" s="74"/>
      <c r="L35" s="75"/>
      <c r="M35" s="75"/>
      <c r="N35" s="76"/>
      <c r="O35" s="75"/>
      <c r="P35" s="75"/>
      <c r="Q35" s="75"/>
      <c r="R35" s="75"/>
      <c r="S35" s="75"/>
      <c r="T35" s="75"/>
      <c r="U35" s="77"/>
      <c r="V35" s="77"/>
      <c r="W35" s="78"/>
    </row>
    <row r="36" spans="1:23" ht="15">
      <c r="A36" s="116" t="s">
        <v>7</v>
      </c>
      <c r="B36" s="123">
        <v>1</v>
      </c>
      <c r="C36" s="123">
        <v>2</v>
      </c>
      <c r="D36" s="123">
        <v>3</v>
      </c>
      <c r="E36" s="123">
        <v>4</v>
      </c>
      <c r="F36" s="123">
        <v>5</v>
      </c>
      <c r="G36" s="123">
        <v>6</v>
      </c>
      <c r="H36" s="123">
        <v>7</v>
      </c>
      <c r="I36" s="123">
        <v>8</v>
      </c>
      <c r="J36" s="123">
        <v>9</v>
      </c>
      <c r="K36" s="53" t="s">
        <v>14</v>
      </c>
      <c r="L36" s="102">
        <v>10</v>
      </c>
      <c r="M36" s="102">
        <v>11</v>
      </c>
      <c r="N36" s="102">
        <v>12</v>
      </c>
      <c r="O36" s="102">
        <v>13</v>
      </c>
      <c r="P36" s="102">
        <v>14</v>
      </c>
      <c r="Q36" s="102">
        <v>15</v>
      </c>
      <c r="R36" s="102">
        <v>16</v>
      </c>
      <c r="S36" s="102">
        <v>17</v>
      </c>
      <c r="T36" s="102">
        <v>18</v>
      </c>
      <c r="U36" s="54" t="s">
        <v>15</v>
      </c>
      <c r="V36" s="51" t="s">
        <v>16</v>
      </c>
      <c r="W36" s="51" t="s">
        <v>17</v>
      </c>
    </row>
    <row r="37" spans="1:23" ht="13.5">
      <c r="A37" s="128" t="s">
        <v>41</v>
      </c>
      <c r="B37" s="93">
        <v>6</v>
      </c>
      <c r="C37" s="93">
        <v>3</v>
      </c>
      <c r="D37" s="93">
        <v>4</v>
      </c>
      <c r="E37" s="93">
        <v>5</v>
      </c>
      <c r="F37" s="93">
        <v>3</v>
      </c>
      <c r="G37" s="93">
        <v>6</v>
      </c>
      <c r="H37" s="93">
        <v>6</v>
      </c>
      <c r="I37" s="93">
        <v>3</v>
      </c>
      <c r="J37" s="93">
        <v>5</v>
      </c>
      <c r="K37" s="111">
        <f>SUM(B37:J37)</f>
        <v>41</v>
      </c>
      <c r="L37" s="93">
        <v>4</v>
      </c>
      <c r="M37" s="93">
        <v>5</v>
      </c>
      <c r="N37" s="93">
        <v>4</v>
      </c>
      <c r="O37" s="93">
        <v>8</v>
      </c>
      <c r="P37" s="93">
        <v>4</v>
      </c>
      <c r="Q37" s="93">
        <v>4</v>
      </c>
      <c r="R37" s="93">
        <v>5</v>
      </c>
      <c r="S37" s="93">
        <v>3</v>
      </c>
      <c r="T37" s="93">
        <v>5</v>
      </c>
      <c r="U37" s="108">
        <f>SUM(L37:T37)</f>
        <v>42</v>
      </c>
      <c r="V37" s="63">
        <f>K37+U37</f>
        <v>83</v>
      </c>
      <c r="W37" s="56">
        <f>RANK(V37,($V$15:$V$19,$V$22:$V$26,$V$29:$V$33,$V$37:$V$41,$V$45:$V$49,$V$53:$V$57,$V$61:$V$65,$V$70:$V$74,$V$82:$V$86),1)</f>
        <v>2</v>
      </c>
    </row>
    <row r="38" spans="1:23" ht="13.5">
      <c r="A38" s="128" t="s">
        <v>42</v>
      </c>
      <c r="B38" s="93">
        <v>5</v>
      </c>
      <c r="C38" s="93">
        <v>4</v>
      </c>
      <c r="D38" s="93">
        <v>4</v>
      </c>
      <c r="E38" s="93">
        <v>6</v>
      </c>
      <c r="F38" s="93">
        <v>3</v>
      </c>
      <c r="G38" s="93">
        <v>5</v>
      </c>
      <c r="H38" s="93">
        <v>5</v>
      </c>
      <c r="I38" s="93">
        <v>2</v>
      </c>
      <c r="J38" s="93">
        <v>4</v>
      </c>
      <c r="K38" s="112">
        <f>SUM(B38:J38)</f>
        <v>38</v>
      </c>
      <c r="L38" s="93">
        <v>4</v>
      </c>
      <c r="M38" s="93">
        <v>4</v>
      </c>
      <c r="N38" s="93">
        <v>4</v>
      </c>
      <c r="O38" s="93">
        <v>7</v>
      </c>
      <c r="P38" s="93">
        <v>3</v>
      </c>
      <c r="Q38" s="93">
        <v>5</v>
      </c>
      <c r="R38" s="93">
        <v>5</v>
      </c>
      <c r="S38" s="93">
        <v>3</v>
      </c>
      <c r="T38" s="93">
        <v>5</v>
      </c>
      <c r="U38" s="108">
        <f>SUM(L38:T38)</f>
        <v>40</v>
      </c>
      <c r="V38" s="63">
        <f>K38+U38</f>
        <v>78</v>
      </c>
      <c r="W38" s="56">
        <f>RANK(V38,($V$15:$V$19,$V$22:$V$26,$V$29:$V$33,$V$37:$V$41,$V$45:$V$49,$V$53:$V$57,$V$61:$V$65,$V$70:$V$74,$V$82:$V$86),1)</f>
        <v>1</v>
      </c>
    </row>
    <row r="39" spans="1:23" ht="13.5">
      <c r="A39" s="128" t="s">
        <v>43</v>
      </c>
      <c r="B39" s="93">
        <v>5</v>
      </c>
      <c r="C39" s="93">
        <v>5</v>
      </c>
      <c r="D39" s="93">
        <v>4</v>
      </c>
      <c r="E39" s="93">
        <v>4</v>
      </c>
      <c r="F39" s="93">
        <v>4</v>
      </c>
      <c r="G39" s="93">
        <v>6</v>
      </c>
      <c r="H39" s="93">
        <v>3</v>
      </c>
      <c r="I39" s="93">
        <v>3</v>
      </c>
      <c r="J39" s="93">
        <v>7</v>
      </c>
      <c r="K39" s="112">
        <f>SUM(B39:J39)</f>
        <v>41</v>
      </c>
      <c r="L39" s="93">
        <v>4</v>
      </c>
      <c r="M39" s="93">
        <v>5</v>
      </c>
      <c r="N39" s="93">
        <v>4</v>
      </c>
      <c r="O39" s="93">
        <v>6</v>
      </c>
      <c r="P39" s="93">
        <v>4</v>
      </c>
      <c r="Q39" s="93">
        <v>5</v>
      </c>
      <c r="R39" s="93">
        <v>6</v>
      </c>
      <c r="S39" s="93">
        <v>3</v>
      </c>
      <c r="T39" s="93">
        <v>5</v>
      </c>
      <c r="U39" s="108">
        <f>SUM(L39:T39)</f>
        <v>42</v>
      </c>
      <c r="V39" s="63">
        <f>K39+U39</f>
        <v>83</v>
      </c>
      <c r="W39" s="56">
        <f>RANK(V39,($V$15:$V$19,$V$22:$V$26,$V$29:$V$33,$V$37:$V$41,$V$45:$V$49,$V$53:$V$57,$V$61:$V$65,$V$70:$V$74,$V$82:$V$86),1)</f>
        <v>2</v>
      </c>
    </row>
    <row r="40" spans="1:23" ht="13.5">
      <c r="A40" s="128" t="s">
        <v>44</v>
      </c>
      <c r="B40" s="93">
        <v>8</v>
      </c>
      <c r="C40" s="93">
        <v>5</v>
      </c>
      <c r="D40" s="93">
        <v>6</v>
      </c>
      <c r="E40" s="93">
        <v>6</v>
      </c>
      <c r="F40" s="93">
        <v>4</v>
      </c>
      <c r="G40" s="93">
        <v>6</v>
      </c>
      <c r="H40" s="93">
        <v>5</v>
      </c>
      <c r="I40" s="93">
        <v>3</v>
      </c>
      <c r="J40" s="93">
        <v>5</v>
      </c>
      <c r="K40" s="113">
        <f>SUM(B40:J40)</f>
        <v>48</v>
      </c>
      <c r="L40" s="93">
        <v>4</v>
      </c>
      <c r="M40" s="93">
        <v>5</v>
      </c>
      <c r="N40" s="93">
        <v>7</v>
      </c>
      <c r="O40" s="93">
        <v>8</v>
      </c>
      <c r="P40" s="93">
        <v>6</v>
      </c>
      <c r="Q40" s="93">
        <v>6</v>
      </c>
      <c r="R40" s="93">
        <v>10</v>
      </c>
      <c r="S40" s="93">
        <v>5</v>
      </c>
      <c r="T40" s="93">
        <v>6</v>
      </c>
      <c r="U40" s="108">
        <f>SUM(L40:T40)</f>
        <v>57</v>
      </c>
      <c r="V40" s="63">
        <f>K40+U40</f>
        <v>105</v>
      </c>
      <c r="W40" s="56">
        <f>RANK(V40,($V$15:$V$19,$V$22:$V$26,$V$29:$V$33,$V$37:$V$41,$V$45:$V$49,$V$53:$V$57,$V$61:$V$65,$V$70:$V$74,$V$82:$V$86),1)</f>
        <v>16</v>
      </c>
    </row>
    <row r="41" spans="1:23" ht="13.5">
      <c r="A41" s="128" t="s">
        <v>45</v>
      </c>
      <c r="B41" s="105">
        <v>9</v>
      </c>
      <c r="C41" s="105">
        <v>8</v>
      </c>
      <c r="D41" s="105">
        <v>4</v>
      </c>
      <c r="E41" s="105">
        <v>7</v>
      </c>
      <c r="F41" s="105">
        <v>6</v>
      </c>
      <c r="G41" s="105">
        <v>5</v>
      </c>
      <c r="H41" s="105">
        <v>6</v>
      </c>
      <c r="I41" s="105">
        <v>5</v>
      </c>
      <c r="J41" s="105">
        <v>6</v>
      </c>
      <c r="K41" s="114">
        <f>SUM(B41:J41)</f>
        <v>56</v>
      </c>
      <c r="L41" s="115">
        <v>4</v>
      </c>
      <c r="M41" s="115">
        <v>5</v>
      </c>
      <c r="N41" s="115">
        <v>6</v>
      </c>
      <c r="O41" s="115">
        <v>9</v>
      </c>
      <c r="P41" s="115">
        <v>3</v>
      </c>
      <c r="Q41" s="115">
        <v>8</v>
      </c>
      <c r="R41" s="115">
        <v>6</v>
      </c>
      <c r="S41" s="115">
        <v>3</v>
      </c>
      <c r="T41" s="115">
        <v>7</v>
      </c>
      <c r="U41" s="100">
        <f>SUM(L41:T41)</f>
        <v>51</v>
      </c>
      <c r="V41" s="62">
        <f>K41+U41</f>
        <v>107</v>
      </c>
      <c r="W41" s="56">
        <f>RANK(V41,($V$15:$V$19,$V$22:$V$26,$V$29:$V$33,$V$37:$V$41,$V$45:$V$49,$V$53:$V$57,$V$61:$V$65,$V$70:$V$74,$V$82:$V$86),1)</f>
        <v>19</v>
      </c>
    </row>
    <row r="42" spans="1:23" ht="15.75">
      <c r="A42" s="42"/>
      <c r="B42" s="79"/>
      <c r="C42" s="66"/>
      <c r="D42" s="66"/>
      <c r="E42" s="66"/>
      <c r="F42" s="66"/>
      <c r="G42" s="66"/>
      <c r="H42" s="66"/>
      <c r="I42" s="66"/>
      <c r="J42" s="66"/>
      <c r="K42" s="80"/>
      <c r="L42" s="29"/>
      <c r="M42" s="29"/>
      <c r="N42" s="29"/>
      <c r="O42" s="29"/>
      <c r="P42" s="29"/>
      <c r="Q42" s="29"/>
      <c r="R42" s="29"/>
      <c r="S42" s="29"/>
      <c r="T42" s="29"/>
      <c r="U42" s="68" t="s">
        <v>18</v>
      </c>
      <c r="V42" s="69">
        <f>SMALL(V37:V41,1)+SMALL(V37:V41,2)+SMALL(V37:V41,3)+SMALL(V37:V41,4)</f>
        <v>349</v>
      </c>
      <c r="W42" s="70">
        <f>RANK(B5,($B$2:$B$10),1)</f>
        <v>1</v>
      </c>
    </row>
    <row r="43" spans="1:23" ht="12.75" thickBot="1">
      <c r="A43" s="71"/>
      <c r="B43" s="81"/>
      <c r="C43" s="81"/>
      <c r="D43" s="81"/>
      <c r="E43" s="81"/>
      <c r="F43" s="81"/>
      <c r="G43" s="81"/>
      <c r="H43" s="81"/>
      <c r="I43" s="81"/>
      <c r="J43" s="81"/>
      <c r="K43" s="82"/>
      <c r="L43" s="75"/>
      <c r="M43" s="75"/>
      <c r="N43" s="76"/>
      <c r="O43" s="75"/>
      <c r="P43" s="75"/>
      <c r="Q43" s="75"/>
      <c r="R43" s="75"/>
      <c r="S43" s="75"/>
      <c r="T43" s="75"/>
      <c r="U43" s="77"/>
      <c r="V43" s="77"/>
      <c r="W43" s="78"/>
    </row>
    <row r="44" spans="1:23" ht="15">
      <c r="A44" s="110" t="s">
        <v>8</v>
      </c>
      <c r="B44" s="123">
        <v>1</v>
      </c>
      <c r="C44" s="123">
        <v>2</v>
      </c>
      <c r="D44" s="123">
        <v>3</v>
      </c>
      <c r="E44" s="123">
        <v>4</v>
      </c>
      <c r="F44" s="123">
        <v>5</v>
      </c>
      <c r="G44" s="123">
        <v>6</v>
      </c>
      <c r="H44" s="123">
        <v>7</v>
      </c>
      <c r="I44" s="123">
        <v>8</v>
      </c>
      <c r="J44" s="123">
        <v>9</v>
      </c>
      <c r="K44" s="53" t="s">
        <v>14</v>
      </c>
      <c r="L44" s="102">
        <v>10</v>
      </c>
      <c r="M44" s="102">
        <v>11</v>
      </c>
      <c r="N44" s="102">
        <v>12</v>
      </c>
      <c r="O44" s="102">
        <v>13</v>
      </c>
      <c r="P44" s="102">
        <v>14</v>
      </c>
      <c r="Q44" s="102">
        <v>15</v>
      </c>
      <c r="R44" s="102">
        <v>16</v>
      </c>
      <c r="S44" s="102">
        <v>17</v>
      </c>
      <c r="T44" s="102">
        <v>18</v>
      </c>
      <c r="U44" s="54" t="s">
        <v>15</v>
      </c>
      <c r="V44" s="83" t="s">
        <v>16</v>
      </c>
      <c r="W44" s="51" t="s">
        <v>17</v>
      </c>
    </row>
    <row r="45" spans="1:23" ht="13.5">
      <c r="A45" s="129" t="s">
        <v>46</v>
      </c>
      <c r="B45" s="93">
        <v>7</v>
      </c>
      <c r="C45" s="93">
        <v>4</v>
      </c>
      <c r="D45" s="93">
        <v>4</v>
      </c>
      <c r="E45" s="93">
        <v>8</v>
      </c>
      <c r="F45" s="93">
        <v>6</v>
      </c>
      <c r="G45" s="93">
        <v>9</v>
      </c>
      <c r="H45" s="93">
        <v>5</v>
      </c>
      <c r="I45" s="93">
        <v>3</v>
      </c>
      <c r="J45" s="93">
        <v>6</v>
      </c>
      <c r="K45" s="111">
        <f>SUM(B45:J45)</f>
        <v>52</v>
      </c>
      <c r="L45" s="93">
        <v>4</v>
      </c>
      <c r="M45" s="93">
        <v>5</v>
      </c>
      <c r="N45" s="93">
        <v>5</v>
      </c>
      <c r="O45" s="93">
        <v>7</v>
      </c>
      <c r="P45" s="93">
        <v>4</v>
      </c>
      <c r="Q45" s="93">
        <v>6</v>
      </c>
      <c r="R45" s="93">
        <v>5</v>
      </c>
      <c r="S45" s="93">
        <v>4</v>
      </c>
      <c r="T45" s="93">
        <v>7</v>
      </c>
      <c r="U45" s="117">
        <f>SUM(L45:T45)</f>
        <v>47</v>
      </c>
      <c r="V45" s="62">
        <f>K45+U45</f>
        <v>99</v>
      </c>
      <c r="W45" s="56">
        <f>RANK(V45,($V$15:$V$19,$V$22:$V$26,$V$29:$V$33,$V$37:$V$41,$V$45:$V$49,$V$53:$V$57,$V$61:$V$65,$V$70:$V$74,$V$82:$V$86),1)</f>
        <v>9</v>
      </c>
    </row>
    <row r="46" spans="1:23" ht="13.5">
      <c r="A46" s="129" t="s">
        <v>47</v>
      </c>
      <c r="B46" s="93">
        <v>8</v>
      </c>
      <c r="C46" s="93">
        <v>7</v>
      </c>
      <c r="D46" s="93">
        <v>6</v>
      </c>
      <c r="E46" s="93">
        <v>5</v>
      </c>
      <c r="F46" s="93">
        <v>4</v>
      </c>
      <c r="G46" s="93">
        <v>9</v>
      </c>
      <c r="H46" s="93">
        <v>6</v>
      </c>
      <c r="I46" s="93">
        <v>4</v>
      </c>
      <c r="J46" s="93">
        <v>5</v>
      </c>
      <c r="K46" s="112">
        <f>SUM(B46:J46)</f>
        <v>54</v>
      </c>
      <c r="L46" s="93">
        <v>7</v>
      </c>
      <c r="M46" s="93">
        <v>6</v>
      </c>
      <c r="N46" s="93">
        <v>4</v>
      </c>
      <c r="O46" s="93">
        <v>9</v>
      </c>
      <c r="P46" s="93">
        <v>4</v>
      </c>
      <c r="Q46" s="93">
        <v>5</v>
      </c>
      <c r="R46" s="93">
        <v>9</v>
      </c>
      <c r="S46" s="93">
        <v>5</v>
      </c>
      <c r="T46" s="93">
        <v>7</v>
      </c>
      <c r="U46" s="108">
        <f>SUM(L46:T46)</f>
        <v>56</v>
      </c>
      <c r="V46" s="62">
        <f>K46+U46</f>
        <v>110</v>
      </c>
      <c r="W46" s="56">
        <f>RANK(V46,($V$15:$V$19,$V$22:$V$26,$V$29:$V$33,$V$37:$V$41,$V$45:$V$49,$V$53:$V$57,$V$61:$V$65,$V$70:$V$74,$V$82:$V$86),1)</f>
        <v>21</v>
      </c>
    </row>
    <row r="47" spans="1:23" ht="13.5">
      <c r="A47" s="129" t="s">
        <v>48</v>
      </c>
      <c r="B47" s="93">
        <v>6</v>
      </c>
      <c r="C47" s="93">
        <v>5</v>
      </c>
      <c r="D47" s="93">
        <v>8</v>
      </c>
      <c r="E47" s="93">
        <v>7</v>
      </c>
      <c r="F47" s="93">
        <v>6</v>
      </c>
      <c r="G47" s="93">
        <v>7</v>
      </c>
      <c r="H47" s="93">
        <v>8</v>
      </c>
      <c r="I47" s="93">
        <v>4</v>
      </c>
      <c r="J47" s="93">
        <v>8</v>
      </c>
      <c r="K47" s="112">
        <f>SUM(B47:J47)</f>
        <v>59</v>
      </c>
      <c r="L47" s="93">
        <v>7</v>
      </c>
      <c r="M47" s="93">
        <v>7</v>
      </c>
      <c r="N47" s="93">
        <v>5</v>
      </c>
      <c r="O47" s="93">
        <v>7</v>
      </c>
      <c r="P47" s="93">
        <v>4</v>
      </c>
      <c r="Q47" s="93">
        <v>7</v>
      </c>
      <c r="R47" s="93">
        <v>6</v>
      </c>
      <c r="S47" s="93">
        <v>4</v>
      </c>
      <c r="T47" s="93">
        <v>8</v>
      </c>
      <c r="U47" s="108">
        <f>SUM(L47:T47)</f>
        <v>55</v>
      </c>
      <c r="V47" s="62">
        <f>K47+U47</f>
        <v>114</v>
      </c>
      <c r="W47" s="56">
        <f>RANK(V47,($V$15:$V$19,$V$22:$V$26,$V$29:$V$33,$V$37:$V$41,$V$45:$V$49,$V$53:$V$57,$V$61:$V$65,$V$70:$V$74,$V$82:$V$86),1)</f>
        <v>27</v>
      </c>
    </row>
    <row r="48" spans="1:23" ht="13.5">
      <c r="A48" s="129" t="s">
        <v>49</v>
      </c>
      <c r="B48" s="93">
        <v>10</v>
      </c>
      <c r="C48" s="93">
        <v>6</v>
      </c>
      <c r="D48" s="93">
        <v>5</v>
      </c>
      <c r="E48" s="93">
        <v>6</v>
      </c>
      <c r="F48" s="93">
        <v>5</v>
      </c>
      <c r="G48" s="93">
        <v>6</v>
      </c>
      <c r="H48" s="93">
        <v>5</v>
      </c>
      <c r="I48" s="93">
        <v>3</v>
      </c>
      <c r="J48" s="93">
        <v>6</v>
      </c>
      <c r="K48" s="113">
        <f>SUM(B48:J48)</f>
        <v>52</v>
      </c>
      <c r="L48" s="93">
        <v>7</v>
      </c>
      <c r="M48" s="93">
        <v>7</v>
      </c>
      <c r="N48" s="93">
        <v>7</v>
      </c>
      <c r="O48" s="93">
        <v>6</v>
      </c>
      <c r="P48" s="93">
        <v>7</v>
      </c>
      <c r="Q48" s="93">
        <v>4</v>
      </c>
      <c r="R48" s="93">
        <v>9</v>
      </c>
      <c r="S48" s="93">
        <v>6</v>
      </c>
      <c r="T48" s="93">
        <v>7</v>
      </c>
      <c r="U48" s="108">
        <f>SUM(L48:T48)</f>
        <v>60</v>
      </c>
      <c r="V48" s="62">
        <f>K48+U48</f>
        <v>112</v>
      </c>
      <c r="W48" s="56">
        <f>RANK(V48,($V$15:$V$19,$V$22:$V$26,$V$29:$V$33,$V$37:$V$41,$V$45:$V$49,$V$53:$V$57,$V$61:$V$65,$V$70:$V$74,$V$82:$V$86),1)</f>
        <v>23</v>
      </c>
    </row>
    <row r="49" spans="1:23" ht="13.5">
      <c r="A49" s="129" t="s">
        <v>50</v>
      </c>
      <c r="B49" s="105">
        <v>7</v>
      </c>
      <c r="C49" s="105">
        <v>5</v>
      </c>
      <c r="D49" s="105">
        <v>5</v>
      </c>
      <c r="E49" s="105">
        <v>8</v>
      </c>
      <c r="F49" s="105">
        <v>5</v>
      </c>
      <c r="G49" s="105">
        <v>7</v>
      </c>
      <c r="H49" s="105">
        <v>8</v>
      </c>
      <c r="I49" s="105">
        <v>4</v>
      </c>
      <c r="J49" s="105">
        <v>7</v>
      </c>
      <c r="K49" s="114">
        <f>SUM(B49:J49)</f>
        <v>56</v>
      </c>
      <c r="L49" s="115">
        <v>9</v>
      </c>
      <c r="M49" s="115">
        <v>7</v>
      </c>
      <c r="N49" s="115">
        <v>5</v>
      </c>
      <c r="O49" s="115">
        <v>5</v>
      </c>
      <c r="P49" s="115">
        <v>6</v>
      </c>
      <c r="Q49" s="115">
        <v>8</v>
      </c>
      <c r="R49" s="115">
        <v>7</v>
      </c>
      <c r="S49" s="115">
        <v>5</v>
      </c>
      <c r="T49" s="115">
        <v>8</v>
      </c>
      <c r="U49" s="100">
        <f>SUM(L49:T49)</f>
        <v>60</v>
      </c>
      <c r="V49" s="84">
        <f>K49+U49</f>
        <v>116</v>
      </c>
      <c r="W49" s="56">
        <f>RANK(V49,($V$15:$V$19,$V$22:$V$26,$V$29:$V$33,$V$37:$V$41,$V$45:$V$49,$V$53:$V$57,$V$61:$V$65,$V$70:$V$74,$V$82:$V$86),1)</f>
        <v>33</v>
      </c>
    </row>
    <row r="50" spans="2:23" ht="15.75">
      <c r="B50" s="66"/>
      <c r="C50" s="66"/>
      <c r="D50" s="66"/>
      <c r="E50" s="66"/>
      <c r="F50" s="66"/>
      <c r="G50" s="66"/>
      <c r="H50" s="66"/>
      <c r="I50" s="66"/>
      <c r="J50" s="66"/>
      <c r="K50" s="67"/>
      <c r="L50" s="29"/>
      <c r="M50" s="29"/>
      <c r="N50" s="29"/>
      <c r="O50" s="29"/>
      <c r="P50" s="85"/>
      <c r="Q50" s="29"/>
      <c r="R50" s="85"/>
      <c r="S50" s="29"/>
      <c r="T50" s="29"/>
      <c r="U50" s="68" t="s">
        <v>18</v>
      </c>
      <c r="V50" s="69">
        <f>SMALL(V45:V49,1)+SMALL(V45:V49,2)+SMALL(V45:V49,3)+SMALL(V45:V49,4)</f>
        <v>435</v>
      </c>
      <c r="W50" s="70">
        <f>RANK(B6,($B$2:$B$10),1)</f>
        <v>5</v>
      </c>
    </row>
    <row r="51" spans="1:23" ht="13.5" thickBot="1">
      <c r="A51" s="71"/>
      <c r="B51" s="81"/>
      <c r="C51" s="81"/>
      <c r="D51" s="81"/>
      <c r="E51" s="81"/>
      <c r="F51" s="81"/>
      <c r="G51" s="81"/>
      <c r="H51" s="81"/>
      <c r="I51" s="81"/>
      <c r="J51" s="81"/>
      <c r="K51" s="82"/>
      <c r="L51" s="75"/>
      <c r="M51" s="75"/>
      <c r="N51" s="76"/>
      <c r="O51" s="75"/>
      <c r="P51" s="47"/>
      <c r="Q51" s="75"/>
      <c r="R51" s="47"/>
      <c r="S51" s="75"/>
      <c r="T51" s="75"/>
      <c r="U51" s="77"/>
      <c r="V51" s="77"/>
      <c r="W51" s="78"/>
    </row>
    <row r="52" spans="1:23" ht="15">
      <c r="A52" s="110" t="s">
        <v>9</v>
      </c>
      <c r="B52" s="123">
        <v>1</v>
      </c>
      <c r="C52" s="123">
        <v>2</v>
      </c>
      <c r="D52" s="123">
        <v>3</v>
      </c>
      <c r="E52" s="123">
        <v>4</v>
      </c>
      <c r="F52" s="123">
        <v>5</v>
      </c>
      <c r="G52" s="123">
        <v>6</v>
      </c>
      <c r="H52" s="123">
        <v>7</v>
      </c>
      <c r="I52" s="123">
        <v>8</v>
      </c>
      <c r="J52" s="123">
        <v>9</v>
      </c>
      <c r="K52" s="53" t="s">
        <v>14</v>
      </c>
      <c r="L52" s="102">
        <v>10</v>
      </c>
      <c r="M52" s="102">
        <v>11</v>
      </c>
      <c r="N52" s="102">
        <v>12</v>
      </c>
      <c r="O52" s="102">
        <v>13</v>
      </c>
      <c r="P52" s="102">
        <v>14</v>
      </c>
      <c r="Q52" s="102">
        <v>15</v>
      </c>
      <c r="R52" s="102">
        <v>16</v>
      </c>
      <c r="S52" s="102">
        <v>17</v>
      </c>
      <c r="T52" s="102">
        <v>18</v>
      </c>
      <c r="U52" s="54" t="s">
        <v>15</v>
      </c>
      <c r="V52" s="51" t="s">
        <v>16</v>
      </c>
      <c r="W52" s="51" t="s">
        <v>17</v>
      </c>
    </row>
    <row r="53" spans="1:23" ht="13.5">
      <c r="A53" s="130" t="s">
        <v>51</v>
      </c>
      <c r="B53" s="93">
        <v>8</v>
      </c>
      <c r="C53" s="93">
        <v>8</v>
      </c>
      <c r="D53" s="93">
        <v>7</v>
      </c>
      <c r="E53" s="93">
        <v>8</v>
      </c>
      <c r="F53" s="93">
        <v>4</v>
      </c>
      <c r="G53" s="93">
        <v>9</v>
      </c>
      <c r="H53" s="93">
        <v>6</v>
      </c>
      <c r="I53" s="93">
        <v>5</v>
      </c>
      <c r="J53" s="93">
        <v>6</v>
      </c>
      <c r="K53" s="118">
        <f>SUM(B53:J53)</f>
        <v>61</v>
      </c>
      <c r="L53" s="93">
        <v>7</v>
      </c>
      <c r="M53" s="93">
        <v>7</v>
      </c>
      <c r="N53" s="93">
        <v>7</v>
      </c>
      <c r="O53" s="93">
        <v>10</v>
      </c>
      <c r="P53" s="93">
        <v>4</v>
      </c>
      <c r="Q53" s="93">
        <v>6</v>
      </c>
      <c r="R53" s="93">
        <v>8</v>
      </c>
      <c r="S53" s="93">
        <v>3</v>
      </c>
      <c r="T53" s="93">
        <v>8</v>
      </c>
      <c r="U53" s="108">
        <f>SUM(L53:T53)</f>
        <v>60</v>
      </c>
      <c r="V53" s="63">
        <f>K53+U53</f>
        <v>121</v>
      </c>
      <c r="W53" s="56">
        <f>RANK(V53,($V$15:$V$19,$V$22:$V$26,$V$29:$V$33,$V$37:$V$41,$V$45:$V$49,$V$53:$V$57,$V$61:$V$65,$V$70:$V$74,$V$82:$V$86),1)</f>
        <v>35</v>
      </c>
    </row>
    <row r="54" spans="1:23" ht="13.5">
      <c r="A54" s="130" t="s">
        <v>52</v>
      </c>
      <c r="B54" s="93">
        <v>7</v>
      </c>
      <c r="C54" s="93">
        <v>6</v>
      </c>
      <c r="D54" s="93">
        <v>6</v>
      </c>
      <c r="E54" s="93">
        <v>6</v>
      </c>
      <c r="F54" s="93">
        <v>5</v>
      </c>
      <c r="G54" s="93">
        <v>8</v>
      </c>
      <c r="H54" s="93">
        <v>5</v>
      </c>
      <c r="I54" s="93">
        <v>6</v>
      </c>
      <c r="J54" s="93">
        <v>8</v>
      </c>
      <c r="K54" s="119">
        <f>SUM(B54:J54)</f>
        <v>57</v>
      </c>
      <c r="L54" s="93">
        <v>7</v>
      </c>
      <c r="M54" s="93">
        <v>6</v>
      </c>
      <c r="N54" s="93">
        <v>5</v>
      </c>
      <c r="O54" s="93">
        <v>7</v>
      </c>
      <c r="P54" s="93">
        <v>4</v>
      </c>
      <c r="Q54" s="93">
        <v>8</v>
      </c>
      <c r="R54" s="93">
        <v>7</v>
      </c>
      <c r="S54" s="93">
        <v>6</v>
      </c>
      <c r="T54" s="93">
        <v>6</v>
      </c>
      <c r="U54" s="108">
        <f>SUM(L54:T54)</f>
        <v>56</v>
      </c>
      <c r="V54" s="63">
        <f>K54+U54</f>
        <v>113</v>
      </c>
      <c r="W54" s="56">
        <f>RANK(V54,($V$15:$V$19,$V$22:$V$26,$V$29:$V$33,$V$37:$V$41,$V$45:$V$49,$V$53:$V$57,$V$61:$V$65,$V$70:$V$74,$V$82:$V$86),1)</f>
        <v>24</v>
      </c>
    </row>
    <row r="55" spans="1:23" ht="13.5">
      <c r="A55" s="130" t="s">
        <v>53</v>
      </c>
      <c r="B55" s="93">
        <v>8</v>
      </c>
      <c r="C55" s="93">
        <v>5</v>
      </c>
      <c r="D55" s="93">
        <v>7</v>
      </c>
      <c r="E55" s="93">
        <v>6</v>
      </c>
      <c r="F55" s="93">
        <v>5</v>
      </c>
      <c r="G55" s="93">
        <v>7</v>
      </c>
      <c r="H55" s="93">
        <v>8</v>
      </c>
      <c r="I55" s="93">
        <v>4</v>
      </c>
      <c r="J55" s="93">
        <v>6</v>
      </c>
      <c r="K55" s="119">
        <f>SUM(B55:J55)</f>
        <v>56</v>
      </c>
      <c r="L55" s="93">
        <v>6</v>
      </c>
      <c r="M55" s="93">
        <v>8</v>
      </c>
      <c r="N55" s="93">
        <v>6</v>
      </c>
      <c r="O55" s="93">
        <v>8</v>
      </c>
      <c r="P55" s="93">
        <v>6</v>
      </c>
      <c r="Q55" s="93">
        <v>7</v>
      </c>
      <c r="R55" s="93">
        <v>9</v>
      </c>
      <c r="S55" s="93">
        <v>6</v>
      </c>
      <c r="T55" s="93">
        <v>7</v>
      </c>
      <c r="U55" s="108">
        <f>SUM(L55:T55)</f>
        <v>63</v>
      </c>
      <c r="V55" s="63">
        <f>K55+U55</f>
        <v>119</v>
      </c>
      <c r="W55" s="56">
        <f>RANK(V55,($V$15:$V$19,$V$22:$V$26,$V$29:$V$33,$V$37:$V$41,$V$45:$V$49,$V$53:$V$57,$V$61:$V$65,$V$70:$V$74,$V$82:$V$86),1)</f>
        <v>34</v>
      </c>
    </row>
    <row r="56" spans="1:23" ht="13.5">
      <c r="A56" s="130" t="s">
        <v>54</v>
      </c>
      <c r="B56" s="93">
        <v>10</v>
      </c>
      <c r="C56" s="93">
        <v>6</v>
      </c>
      <c r="D56" s="93">
        <v>7</v>
      </c>
      <c r="E56" s="93">
        <v>6</v>
      </c>
      <c r="F56" s="93">
        <v>5</v>
      </c>
      <c r="G56" s="93">
        <v>7</v>
      </c>
      <c r="H56" s="93">
        <v>8</v>
      </c>
      <c r="I56" s="93">
        <v>6</v>
      </c>
      <c r="J56" s="93">
        <v>7</v>
      </c>
      <c r="K56" s="120">
        <f>SUM(B56:J56)</f>
        <v>62</v>
      </c>
      <c r="L56" s="93">
        <v>8</v>
      </c>
      <c r="M56" s="93">
        <v>8</v>
      </c>
      <c r="N56" s="93">
        <v>5</v>
      </c>
      <c r="O56" s="93">
        <v>7</v>
      </c>
      <c r="P56" s="93">
        <v>6</v>
      </c>
      <c r="Q56" s="93">
        <v>8</v>
      </c>
      <c r="R56" s="93">
        <v>10</v>
      </c>
      <c r="S56" s="93">
        <v>6</v>
      </c>
      <c r="T56" s="93">
        <v>7</v>
      </c>
      <c r="U56" s="108">
        <f>SUM(L56:T56)</f>
        <v>65</v>
      </c>
      <c r="V56" s="63">
        <f>K56+U56</f>
        <v>127</v>
      </c>
      <c r="W56" s="56">
        <f>RANK(V56,($V$15:$V$19,$V$22:$V$26,$V$29:$V$33,$V$37:$V$41,$V$45:$V$49,$V$53:$V$57,$V$61:$V$65,$V$70:$V$74,$V$82:$V$86),1)</f>
        <v>43</v>
      </c>
    </row>
    <row r="57" spans="1:23" ht="13.5">
      <c r="A57" s="130" t="s">
        <v>65</v>
      </c>
      <c r="B57" s="94">
        <v>10</v>
      </c>
      <c r="C57" s="94">
        <v>10</v>
      </c>
      <c r="D57" s="94">
        <v>10</v>
      </c>
      <c r="E57" s="94">
        <v>10</v>
      </c>
      <c r="F57" s="94">
        <v>10</v>
      </c>
      <c r="G57" s="94">
        <v>10</v>
      </c>
      <c r="H57" s="94">
        <v>10</v>
      </c>
      <c r="I57" s="94">
        <v>10</v>
      </c>
      <c r="J57" s="94">
        <v>10</v>
      </c>
      <c r="K57" s="121">
        <f>SUM(B57:J57)</f>
        <v>90</v>
      </c>
      <c r="L57" s="122">
        <v>10</v>
      </c>
      <c r="M57" s="122">
        <v>10</v>
      </c>
      <c r="N57" s="122">
        <v>10</v>
      </c>
      <c r="O57" s="122">
        <v>10</v>
      </c>
      <c r="P57" s="122">
        <v>10</v>
      </c>
      <c r="Q57" s="122">
        <v>10</v>
      </c>
      <c r="R57" s="122">
        <v>10</v>
      </c>
      <c r="S57" s="122">
        <v>10</v>
      </c>
      <c r="T57" s="122">
        <v>10</v>
      </c>
      <c r="U57" s="100">
        <f>SUM(L57:T57)</f>
        <v>90</v>
      </c>
      <c r="V57" s="62">
        <f>K57+U57</f>
        <v>180</v>
      </c>
      <c r="W57" s="56">
        <f>RANK(V57,($V$15:$V$19,$V$22:$V$26,$V$29:$V$33,$V$37:$V$41,$V$45:$V$49,$V$53:$V$57,$V$61:$V$65,$V$70:$V$74,$V$82:$V$86),1)</f>
        <v>45</v>
      </c>
    </row>
    <row r="58" spans="1:23" ht="15.75">
      <c r="A58" s="42"/>
      <c r="B58" s="66"/>
      <c r="C58" s="66"/>
      <c r="D58" s="66"/>
      <c r="E58" s="66"/>
      <c r="F58" s="66"/>
      <c r="G58" s="66"/>
      <c r="H58" s="66"/>
      <c r="I58" s="66"/>
      <c r="J58" s="66"/>
      <c r="K58" s="67"/>
      <c r="L58" s="29"/>
      <c r="M58" s="29"/>
      <c r="N58" s="29"/>
      <c r="O58" s="29"/>
      <c r="P58" s="85"/>
      <c r="Q58" s="29"/>
      <c r="R58" s="85"/>
      <c r="S58" s="29"/>
      <c r="T58" s="29"/>
      <c r="U58" s="68" t="s">
        <v>18</v>
      </c>
      <c r="V58" s="69">
        <f>SMALL(V53:V57,1)+SMALL(V53:V57,2)+SMALL(V53:V57,3)+SMALL(V53:V57,4)</f>
        <v>480</v>
      </c>
      <c r="W58" s="70">
        <f>RANK(B7,($B$2:$B$10),1)</f>
        <v>9</v>
      </c>
    </row>
    <row r="59" spans="1:23" ht="13.5" thickBot="1">
      <c r="A59" s="71"/>
      <c r="B59" s="81"/>
      <c r="C59" s="81"/>
      <c r="D59" s="81"/>
      <c r="E59" s="81"/>
      <c r="F59" s="81"/>
      <c r="G59" s="81"/>
      <c r="H59" s="81"/>
      <c r="I59" s="81"/>
      <c r="J59" s="81"/>
      <c r="K59" s="82"/>
      <c r="L59" s="75"/>
      <c r="M59" s="75"/>
      <c r="N59" s="76"/>
      <c r="O59" s="75"/>
      <c r="P59" s="47"/>
      <c r="Q59" s="75"/>
      <c r="R59" s="47"/>
      <c r="S59" s="75"/>
      <c r="T59" s="75"/>
      <c r="U59" s="77"/>
      <c r="V59" s="77"/>
      <c r="W59" s="78"/>
    </row>
    <row r="60" spans="1:23" ht="15">
      <c r="A60" s="110" t="s">
        <v>10</v>
      </c>
      <c r="B60" s="123">
        <v>1</v>
      </c>
      <c r="C60" s="123">
        <v>2</v>
      </c>
      <c r="D60" s="123">
        <v>3</v>
      </c>
      <c r="E60" s="123">
        <v>4</v>
      </c>
      <c r="F60" s="123">
        <v>5</v>
      </c>
      <c r="G60" s="123">
        <v>6</v>
      </c>
      <c r="H60" s="123">
        <v>7</v>
      </c>
      <c r="I60" s="123">
        <v>8</v>
      </c>
      <c r="J60" s="123">
        <v>9</v>
      </c>
      <c r="K60" s="53" t="s">
        <v>14</v>
      </c>
      <c r="L60" s="102">
        <v>10</v>
      </c>
      <c r="M60" s="102">
        <v>11</v>
      </c>
      <c r="N60" s="102">
        <v>12</v>
      </c>
      <c r="O60" s="102">
        <v>13</v>
      </c>
      <c r="P60" s="102">
        <v>14</v>
      </c>
      <c r="Q60" s="102">
        <v>15</v>
      </c>
      <c r="R60" s="102">
        <v>16</v>
      </c>
      <c r="S60" s="102">
        <v>17</v>
      </c>
      <c r="T60" s="102">
        <v>18</v>
      </c>
      <c r="U60" s="51" t="s">
        <v>15</v>
      </c>
      <c r="V60" s="54" t="s">
        <v>16</v>
      </c>
      <c r="W60" s="51" t="s">
        <v>17</v>
      </c>
    </row>
    <row r="61" spans="1:23" ht="13.5">
      <c r="A61" s="131" t="s">
        <v>21</v>
      </c>
      <c r="B61" s="93">
        <v>7</v>
      </c>
      <c r="C61" s="93">
        <v>6</v>
      </c>
      <c r="D61" s="93">
        <v>4</v>
      </c>
      <c r="E61" s="93">
        <v>6</v>
      </c>
      <c r="F61" s="93">
        <v>4</v>
      </c>
      <c r="G61" s="93">
        <v>5</v>
      </c>
      <c r="H61" s="93">
        <v>6</v>
      </c>
      <c r="I61" s="93">
        <v>3</v>
      </c>
      <c r="J61" s="93">
        <v>5</v>
      </c>
      <c r="K61" s="111">
        <f>SUM(B61:J61)</f>
        <v>46</v>
      </c>
      <c r="L61" s="93">
        <v>6</v>
      </c>
      <c r="M61" s="93">
        <v>6</v>
      </c>
      <c r="N61" s="93">
        <v>6</v>
      </c>
      <c r="O61" s="93">
        <v>10</v>
      </c>
      <c r="P61" s="93">
        <v>4</v>
      </c>
      <c r="Q61" s="93">
        <v>6</v>
      </c>
      <c r="R61" s="93">
        <v>7</v>
      </c>
      <c r="S61" s="93">
        <v>3</v>
      </c>
      <c r="T61" s="93">
        <v>7</v>
      </c>
      <c r="U61" s="108">
        <f>SUM(L61:T61)</f>
        <v>55</v>
      </c>
      <c r="V61" s="63">
        <f>K61+U61</f>
        <v>101</v>
      </c>
      <c r="W61" s="56">
        <f>RANK(V61,($V$15:$V$19,$V$22:$V$26,$V$29:$V$33,$V$37:$V$41,$V$45:$V$49,$V$53:$V$57,$V$61:$V$65,$V$70:$V$74,$V$82:$V$86),1)</f>
        <v>13</v>
      </c>
    </row>
    <row r="62" spans="1:23" ht="13.5">
      <c r="A62" s="131" t="s">
        <v>22</v>
      </c>
      <c r="B62" s="93">
        <v>7</v>
      </c>
      <c r="C62" s="93">
        <v>6</v>
      </c>
      <c r="D62" s="93">
        <v>6</v>
      </c>
      <c r="E62" s="93">
        <v>6</v>
      </c>
      <c r="F62" s="93">
        <v>5</v>
      </c>
      <c r="G62" s="93">
        <v>8</v>
      </c>
      <c r="H62" s="93">
        <v>6</v>
      </c>
      <c r="I62" s="93">
        <v>5</v>
      </c>
      <c r="J62" s="93">
        <v>6</v>
      </c>
      <c r="K62" s="112">
        <f>SUM(B62:J62)</f>
        <v>55</v>
      </c>
      <c r="L62" s="93">
        <v>5</v>
      </c>
      <c r="M62" s="93">
        <v>7</v>
      </c>
      <c r="N62" s="93">
        <v>4</v>
      </c>
      <c r="O62" s="93">
        <v>7</v>
      </c>
      <c r="P62" s="93">
        <v>3</v>
      </c>
      <c r="Q62" s="93">
        <v>7</v>
      </c>
      <c r="R62" s="93">
        <v>6</v>
      </c>
      <c r="S62" s="93">
        <v>5</v>
      </c>
      <c r="T62" s="93">
        <v>5</v>
      </c>
      <c r="U62" s="108">
        <f>SUM(L62:T62)</f>
        <v>49</v>
      </c>
      <c r="V62" s="63">
        <f>K62+U62</f>
        <v>104</v>
      </c>
      <c r="W62" s="56">
        <f>RANK(V62,($V$15:$V$19,$V$22:$V$26,$V$29:$V$33,$V$37:$V$41,$V$45:$V$49,$V$53:$V$57,$V$61:$V$65,$V$70:$V$74,$V$82:$V$86),1)</f>
        <v>15</v>
      </c>
    </row>
    <row r="63" spans="1:23" ht="13.5">
      <c r="A63" s="131" t="s">
        <v>23</v>
      </c>
      <c r="B63" s="93">
        <v>8</v>
      </c>
      <c r="C63" s="93">
        <v>6</v>
      </c>
      <c r="D63" s="93">
        <v>6</v>
      </c>
      <c r="E63" s="93">
        <v>6</v>
      </c>
      <c r="F63" s="93">
        <v>6</v>
      </c>
      <c r="G63" s="93">
        <v>6</v>
      </c>
      <c r="H63" s="93">
        <v>5</v>
      </c>
      <c r="I63" s="93">
        <v>3</v>
      </c>
      <c r="J63" s="93">
        <v>5</v>
      </c>
      <c r="K63" s="112">
        <f>SUM(B63:J63)</f>
        <v>51</v>
      </c>
      <c r="L63" s="93">
        <v>5</v>
      </c>
      <c r="M63" s="93">
        <v>7</v>
      </c>
      <c r="N63" s="93">
        <v>5</v>
      </c>
      <c r="O63" s="93">
        <v>7</v>
      </c>
      <c r="P63" s="93">
        <v>4</v>
      </c>
      <c r="Q63" s="93">
        <v>7</v>
      </c>
      <c r="R63" s="93">
        <v>6</v>
      </c>
      <c r="S63" s="93">
        <v>6</v>
      </c>
      <c r="T63" s="93">
        <v>5</v>
      </c>
      <c r="U63" s="108">
        <f>SUM(L63:T63)</f>
        <v>52</v>
      </c>
      <c r="V63" s="63">
        <f>K63+U63</f>
        <v>103</v>
      </c>
      <c r="W63" s="56">
        <f>RANK(V63,($V$15:$V$19,$V$22:$V$26,$V$29:$V$33,$V$37:$V$41,$V$45:$V$49,$V$53:$V$57,$V$61:$V$65,$V$70:$V$74,$V$82:$V$86),1)</f>
        <v>14</v>
      </c>
    </row>
    <row r="64" spans="1:23" ht="13.5">
      <c r="A64" s="131" t="s">
        <v>24</v>
      </c>
      <c r="B64" s="93">
        <v>7</v>
      </c>
      <c r="C64" s="93">
        <v>5</v>
      </c>
      <c r="D64" s="93">
        <v>5</v>
      </c>
      <c r="E64" s="93">
        <v>7</v>
      </c>
      <c r="F64" s="93">
        <v>6</v>
      </c>
      <c r="G64" s="93">
        <v>10</v>
      </c>
      <c r="H64" s="93">
        <v>5</v>
      </c>
      <c r="I64" s="93">
        <v>5</v>
      </c>
      <c r="J64" s="93">
        <v>6</v>
      </c>
      <c r="K64" s="113">
        <f>SUM(B64:J64)</f>
        <v>56</v>
      </c>
      <c r="L64" s="93">
        <v>5</v>
      </c>
      <c r="M64" s="93">
        <v>5</v>
      </c>
      <c r="N64" s="93">
        <v>5</v>
      </c>
      <c r="O64" s="93">
        <v>7</v>
      </c>
      <c r="P64" s="93">
        <v>2</v>
      </c>
      <c r="Q64" s="93">
        <v>7</v>
      </c>
      <c r="R64" s="93">
        <v>6</v>
      </c>
      <c r="S64" s="93">
        <v>5</v>
      </c>
      <c r="T64" s="93">
        <v>7</v>
      </c>
      <c r="U64" s="108">
        <f>SUM(L64:T64)</f>
        <v>49</v>
      </c>
      <c r="V64" s="63">
        <f>K64+U64</f>
        <v>105</v>
      </c>
      <c r="W64" s="56">
        <f>RANK(V64,($V$15:$V$19,$V$22:$V$26,$V$29:$V$33,$V$37:$V$41,$V$45:$V$49,$V$53:$V$57,$V$61:$V$65,$V$70:$V$74,$V$82:$V$86),1)</f>
        <v>16</v>
      </c>
    </row>
    <row r="65" spans="1:23" ht="13.5">
      <c r="A65" s="131" t="s">
        <v>25</v>
      </c>
      <c r="B65" s="94">
        <v>6</v>
      </c>
      <c r="C65" s="94">
        <v>7</v>
      </c>
      <c r="D65" s="94">
        <v>6</v>
      </c>
      <c r="E65" s="94">
        <v>9</v>
      </c>
      <c r="F65" s="94">
        <v>4</v>
      </c>
      <c r="G65" s="94">
        <v>7</v>
      </c>
      <c r="H65" s="94">
        <v>6</v>
      </c>
      <c r="I65" s="94">
        <v>5</v>
      </c>
      <c r="J65" s="94">
        <v>6</v>
      </c>
      <c r="K65" s="114">
        <f>SUM(B65:J65)</f>
        <v>56</v>
      </c>
      <c r="L65" s="122">
        <v>7</v>
      </c>
      <c r="M65" s="122">
        <v>7</v>
      </c>
      <c r="N65" s="122">
        <v>7</v>
      </c>
      <c r="O65" s="122">
        <v>8</v>
      </c>
      <c r="P65" s="122">
        <v>5</v>
      </c>
      <c r="Q65" s="122">
        <v>6</v>
      </c>
      <c r="R65" s="122">
        <v>7</v>
      </c>
      <c r="S65" s="122">
        <v>5</v>
      </c>
      <c r="T65" s="122">
        <v>5</v>
      </c>
      <c r="U65" s="100">
        <f>SUM(L65:T65)</f>
        <v>57</v>
      </c>
      <c r="V65" s="62">
        <f>K65+U65</f>
        <v>113</v>
      </c>
      <c r="W65" s="56">
        <f>RANK(V65,($V$15:$V$19,$V$22:$V$26,$V$29:$V$33,$V$37:$V$41,$V$45:$V$49,$V$53:$V$57,$V$61:$V$65,$V$70:$V$74,$V$82:$V$86),1)</f>
        <v>24</v>
      </c>
    </row>
    <row r="66" spans="1:23" ht="15.75">
      <c r="A66" s="42"/>
      <c r="B66" s="66"/>
      <c r="C66" s="66"/>
      <c r="D66" s="66"/>
      <c r="E66" s="66"/>
      <c r="F66" s="66"/>
      <c r="G66" s="66"/>
      <c r="H66" s="66"/>
      <c r="I66" s="66"/>
      <c r="J66" s="66"/>
      <c r="K66" s="67"/>
      <c r="L66" s="29"/>
      <c r="M66" s="29"/>
      <c r="N66" s="29"/>
      <c r="O66" s="29"/>
      <c r="P66" s="85"/>
      <c r="Q66" s="29"/>
      <c r="R66" s="85"/>
      <c r="S66" s="29"/>
      <c r="T66" s="29"/>
      <c r="U66" s="68" t="s">
        <v>18</v>
      </c>
      <c r="V66" s="69">
        <f>SMALL(V61:V65,1)+SMALL(V61:V65,2)+SMALL(V61:V65,3)+SMALL(V61:V65,4)</f>
        <v>413</v>
      </c>
      <c r="W66" s="70">
        <f>RANK(B8,($B$2:$B$10),1)</f>
        <v>4</v>
      </c>
    </row>
    <row r="67" spans="11:22" ht="12">
      <c r="K67" s="1"/>
      <c r="U67" s="1"/>
      <c r="V67" s="1"/>
    </row>
    <row r="68" spans="1:23" ht="12.75">
      <c r="A68" s="71"/>
      <c r="B68" s="81"/>
      <c r="C68" s="81"/>
      <c r="D68" s="81"/>
      <c r="E68" s="81"/>
      <c r="F68" s="81"/>
      <c r="G68" s="81"/>
      <c r="H68" s="81"/>
      <c r="I68" s="81"/>
      <c r="J68" s="81"/>
      <c r="K68" s="82"/>
      <c r="L68" s="75"/>
      <c r="M68" s="75"/>
      <c r="N68" s="76"/>
      <c r="O68" s="75"/>
      <c r="P68" s="47"/>
      <c r="Q68" s="75"/>
      <c r="R68" s="47"/>
      <c r="S68" s="75"/>
      <c r="T68" s="75"/>
      <c r="U68" s="77"/>
      <c r="V68" s="77"/>
      <c r="W68" s="78"/>
    </row>
    <row r="69" spans="1:23" ht="15">
      <c r="A69" s="110" t="str">
        <f>+A$9</f>
        <v>PLATTSMOUTH</v>
      </c>
      <c r="B69" s="123">
        <v>1</v>
      </c>
      <c r="C69" s="123">
        <v>2</v>
      </c>
      <c r="D69" s="123">
        <v>3</v>
      </c>
      <c r="E69" s="123">
        <v>4</v>
      </c>
      <c r="F69" s="123">
        <v>5</v>
      </c>
      <c r="G69" s="123">
        <v>6</v>
      </c>
      <c r="H69" s="123">
        <v>7</v>
      </c>
      <c r="I69" s="123">
        <v>8</v>
      </c>
      <c r="J69" s="123">
        <v>9</v>
      </c>
      <c r="K69" s="53" t="s">
        <v>14</v>
      </c>
      <c r="L69" s="102">
        <v>10</v>
      </c>
      <c r="M69" s="102">
        <v>11</v>
      </c>
      <c r="N69" s="102">
        <v>12</v>
      </c>
      <c r="O69" s="102">
        <v>13</v>
      </c>
      <c r="P69" s="102">
        <v>14</v>
      </c>
      <c r="Q69" s="102">
        <v>15</v>
      </c>
      <c r="R69" s="102">
        <v>16</v>
      </c>
      <c r="S69" s="102">
        <v>17</v>
      </c>
      <c r="T69" s="102">
        <v>18</v>
      </c>
      <c r="U69" s="51" t="s">
        <v>15</v>
      </c>
      <c r="V69" s="54" t="s">
        <v>16</v>
      </c>
      <c r="W69" s="51" t="s">
        <v>17</v>
      </c>
    </row>
    <row r="70" spans="1:23" ht="15.75" customHeight="1">
      <c r="A70" s="132" t="s">
        <v>55</v>
      </c>
      <c r="B70" s="93">
        <v>5</v>
      </c>
      <c r="C70" s="93">
        <v>6</v>
      </c>
      <c r="D70" s="93">
        <v>6</v>
      </c>
      <c r="E70" s="93">
        <v>6</v>
      </c>
      <c r="F70" s="93">
        <v>4</v>
      </c>
      <c r="G70" s="93">
        <v>5</v>
      </c>
      <c r="H70" s="93">
        <v>4</v>
      </c>
      <c r="I70" s="93">
        <v>3</v>
      </c>
      <c r="J70" s="93">
        <v>6</v>
      </c>
      <c r="K70" s="111">
        <f>SUM(B70:J70)</f>
        <v>45</v>
      </c>
      <c r="L70" s="93">
        <v>6</v>
      </c>
      <c r="M70" s="93">
        <v>4</v>
      </c>
      <c r="N70" s="93">
        <v>4</v>
      </c>
      <c r="O70" s="93">
        <v>6</v>
      </c>
      <c r="P70" s="93">
        <v>2</v>
      </c>
      <c r="Q70" s="93">
        <v>5</v>
      </c>
      <c r="R70" s="93">
        <v>6</v>
      </c>
      <c r="S70" s="93">
        <v>4</v>
      </c>
      <c r="T70" s="93">
        <v>4</v>
      </c>
      <c r="U70" s="108">
        <f>SUM(L70:T70)</f>
        <v>41</v>
      </c>
      <c r="V70" s="63">
        <f>K70+U70</f>
        <v>86</v>
      </c>
      <c r="W70" s="56">
        <f>RANK(V70,($V$15:$V$19,$V$22:$V$26,$V$29:$V$33,$V$37:$V$41,$V$45:$V$49,$V$53:$V$57,$V$61:$V$65,$V$70:$V$74,$V$82:$V$86),1)</f>
        <v>4</v>
      </c>
    </row>
    <row r="71" spans="1:23" ht="14.25" customHeight="1">
      <c r="A71" s="132" t="s">
        <v>56</v>
      </c>
      <c r="B71" s="93">
        <v>8</v>
      </c>
      <c r="C71" s="93">
        <v>6</v>
      </c>
      <c r="D71" s="93">
        <v>5</v>
      </c>
      <c r="E71" s="93">
        <v>4</v>
      </c>
      <c r="F71" s="93">
        <v>3</v>
      </c>
      <c r="G71" s="93">
        <v>9</v>
      </c>
      <c r="H71" s="93">
        <v>5</v>
      </c>
      <c r="I71" s="93">
        <v>3</v>
      </c>
      <c r="J71" s="93">
        <v>7</v>
      </c>
      <c r="K71" s="112">
        <f>SUM(B71:J71)</f>
        <v>50</v>
      </c>
      <c r="L71" s="93">
        <v>6</v>
      </c>
      <c r="M71" s="93">
        <v>4</v>
      </c>
      <c r="N71" s="93">
        <v>4</v>
      </c>
      <c r="O71" s="93">
        <v>6</v>
      </c>
      <c r="P71" s="93">
        <v>3</v>
      </c>
      <c r="Q71" s="93">
        <v>6</v>
      </c>
      <c r="R71" s="93">
        <v>6</v>
      </c>
      <c r="S71" s="93">
        <v>5</v>
      </c>
      <c r="T71" s="93">
        <v>8</v>
      </c>
      <c r="U71" s="108">
        <f>SUM(L71:T71)</f>
        <v>48</v>
      </c>
      <c r="V71" s="63">
        <f>K71+U71</f>
        <v>98</v>
      </c>
      <c r="W71" s="56">
        <v>7</v>
      </c>
    </row>
    <row r="72" spans="1:23" ht="13.5" customHeight="1">
      <c r="A72" s="132" t="s">
        <v>63</v>
      </c>
      <c r="B72" s="93">
        <v>8</v>
      </c>
      <c r="C72" s="93">
        <v>6</v>
      </c>
      <c r="D72" s="93">
        <v>6</v>
      </c>
      <c r="E72" s="93">
        <v>8</v>
      </c>
      <c r="F72" s="93">
        <v>4</v>
      </c>
      <c r="G72" s="93">
        <v>6</v>
      </c>
      <c r="H72" s="93">
        <v>6</v>
      </c>
      <c r="I72" s="93">
        <v>6</v>
      </c>
      <c r="J72" s="93">
        <v>8</v>
      </c>
      <c r="K72" s="112">
        <f>SUM(B72:J72)</f>
        <v>58</v>
      </c>
      <c r="L72" s="93">
        <v>7</v>
      </c>
      <c r="M72" s="93">
        <v>6</v>
      </c>
      <c r="N72" s="93">
        <v>7</v>
      </c>
      <c r="O72" s="93">
        <v>7</v>
      </c>
      <c r="P72" s="93">
        <v>5</v>
      </c>
      <c r="Q72" s="93">
        <v>5</v>
      </c>
      <c r="R72" s="93">
        <v>6</v>
      </c>
      <c r="S72" s="93">
        <v>5</v>
      </c>
      <c r="T72" s="93">
        <v>8</v>
      </c>
      <c r="U72" s="108">
        <f>SUM(L72:T72)</f>
        <v>56</v>
      </c>
      <c r="V72" s="63">
        <f>K72+U72</f>
        <v>114</v>
      </c>
      <c r="W72" s="56">
        <f>RANK(V72,($V$15:$V$19,$V$22:$V$26,$V$29:$V$33,$V$37:$V$41,$V$45:$V$49,$V$53:$V$57,$V$61:$V$65,$V$70:$V$74,$V$82:$V$86),1)</f>
        <v>27</v>
      </c>
    </row>
    <row r="73" spans="1:23" ht="15" customHeight="1">
      <c r="A73" s="132" t="s">
        <v>64</v>
      </c>
      <c r="B73" s="93">
        <v>10</v>
      </c>
      <c r="C73" s="93">
        <v>7</v>
      </c>
      <c r="D73" s="93">
        <v>7</v>
      </c>
      <c r="E73" s="93">
        <v>8</v>
      </c>
      <c r="F73" s="93">
        <v>6</v>
      </c>
      <c r="G73" s="93">
        <v>9</v>
      </c>
      <c r="H73" s="93">
        <v>8</v>
      </c>
      <c r="I73" s="93">
        <v>3</v>
      </c>
      <c r="J73" s="93">
        <v>7</v>
      </c>
      <c r="K73" s="113">
        <f>SUM(B73:J73)</f>
        <v>65</v>
      </c>
      <c r="L73" s="93">
        <v>8</v>
      </c>
      <c r="M73" s="93">
        <v>8</v>
      </c>
      <c r="N73" s="93">
        <v>6</v>
      </c>
      <c r="O73" s="93">
        <v>8</v>
      </c>
      <c r="P73" s="93">
        <v>5</v>
      </c>
      <c r="Q73" s="93">
        <v>8</v>
      </c>
      <c r="R73" s="93">
        <v>9</v>
      </c>
      <c r="S73" s="93">
        <v>6</v>
      </c>
      <c r="T73" s="93">
        <v>8</v>
      </c>
      <c r="U73" s="108">
        <f>SUM(L73:T73)</f>
        <v>66</v>
      </c>
      <c r="V73" s="63">
        <f>K73+U73</f>
        <v>131</v>
      </c>
      <c r="W73" s="56">
        <f>RANK(V73,($V$15:$V$19,$V$22:$V$26,$V$29:$V$33,$V$37:$V$41,$V$45:$V$49,$V$53:$V$57,$V$61:$V$65,$V$70:$V$74,$V$82:$V$86),1)</f>
        <v>44</v>
      </c>
    </row>
    <row r="74" spans="1:23" ht="15" customHeight="1">
      <c r="A74" s="132" t="s">
        <v>57</v>
      </c>
      <c r="B74" s="94">
        <v>7</v>
      </c>
      <c r="C74" s="94">
        <v>6</v>
      </c>
      <c r="D74" s="94">
        <v>8</v>
      </c>
      <c r="E74" s="94">
        <v>5</v>
      </c>
      <c r="F74" s="94">
        <v>6</v>
      </c>
      <c r="G74" s="94">
        <v>7</v>
      </c>
      <c r="H74" s="94">
        <v>5</v>
      </c>
      <c r="I74" s="94">
        <v>4</v>
      </c>
      <c r="J74" s="94">
        <v>5</v>
      </c>
      <c r="K74" s="114">
        <f>SUM(B74:J74)</f>
        <v>53</v>
      </c>
      <c r="L74" s="122">
        <v>8</v>
      </c>
      <c r="M74" s="122">
        <v>7</v>
      </c>
      <c r="N74" s="122">
        <v>6</v>
      </c>
      <c r="O74" s="122">
        <v>6</v>
      </c>
      <c r="P74" s="122">
        <v>6</v>
      </c>
      <c r="Q74" s="122">
        <v>8</v>
      </c>
      <c r="R74" s="122">
        <v>6</v>
      </c>
      <c r="S74" s="122">
        <v>6</v>
      </c>
      <c r="T74" s="122">
        <v>7</v>
      </c>
      <c r="U74" s="100">
        <f>SUM(L74:T74)</f>
        <v>60</v>
      </c>
      <c r="V74" s="62">
        <f>K74+U74</f>
        <v>113</v>
      </c>
      <c r="W74" s="56">
        <f>RANK(V74,($V$15:$V$19,$V$22:$V$26,$V$29:$V$33,$V$37:$V$41,$V$45:$V$49,$V$53:$V$57,$V$61:$V$65,$V$70:$V$74,$V$82:$V$86),1)</f>
        <v>24</v>
      </c>
    </row>
    <row r="75" spans="1:23" ht="15.75" hidden="1">
      <c r="A75" s="42"/>
      <c r="B75" s="66"/>
      <c r="C75" s="66"/>
      <c r="D75" s="66"/>
      <c r="E75" s="66"/>
      <c r="F75" s="66"/>
      <c r="G75" s="66"/>
      <c r="H75" s="66"/>
      <c r="I75" s="66"/>
      <c r="J75" s="66"/>
      <c r="K75" s="67"/>
      <c r="L75" s="29"/>
      <c r="M75" s="29"/>
      <c r="N75" s="29"/>
      <c r="O75" s="29"/>
      <c r="P75" s="85"/>
      <c r="Q75" s="29"/>
      <c r="R75" s="85"/>
      <c r="S75" s="29"/>
      <c r="T75" s="29"/>
      <c r="U75" s="68" t="s">
        <v>18</v>
      </c>
      <c r="V75" s="69">
        <f>SMALL(V70:V74,1)+SMALL(V70:V74,2)+SMALL(V70:V74,3)+SMALL(V70:V74,4)</f>
        <v>411</v>
      </c>
      <c r="W75" s="70" t="e">
        <f>RANK(B17,($B$2:$B$10),1)</f>
        <v>#N/A</v>
      </c>
    </row>
    <row r="76" spans="11:22" ht="12" hidden="1">
      <c r="K76" s="1"/>
      <c r="U76" s="1"/>
      <c r="V76" s="1"/>
    </row>
    <row r="77" spans="11:24" ht="12.75" customHeight="1">
      <c r="K77" s="1"/>
      <c r="U77" s="68" t="s">
        <v>18</v>
      </c>
      <c r="V77" s="69">
        <f>SMALL(V70:V74,1)+SMALL(V70:V74,2)+SMALL(V70:V74,3)+SMALL(V70:V74,4)</f>
        <v>411</v>
      </c>
      <c r="W77" s="70">
        <f>RANK(B9,($B$2:$B$10),1)</f>
        <v>3</v>
      </c>
      <c r="X77" s="86"/>
    </row>
    <row r="78" spans="11:22" ht="12" hidden="1">
      <c r="K78" s="1"/>
      <c r="U78" s="1"/>
      <c r="V78" s="1"/>
    </row>
    <row r="79" spans="11:22" ht="12">
      <c r="K79" s="1"/>
      <c r="U79" s="1"/>
      <c r="V79" s="1"/>
    </row>
    <row r="80" spans="1:23" ht="16.5" customHeight="1" thickBot="1">
      <c r="A80" s="71"/>
      <c r="B80" s="81"/>
      <c r="C80" s="81"/>
      <c r="D80" s="81"/>
      <c r="E80" s="81"/>
      <c r="F80" s="81"/>
      <c r="G80" s="81"/>
      <c r="H80" s="81"/>
      <c r="I80" s="81"/>
      <c r="J80" s="81"/>
      <c r="K80" s="82"/>
      <c r="L80" s="75"/>
      <c r="M80" s="75"/>
      <c r="N80" s="76"/>
      <c r="O80" s="75"/>
      <c r="P80" s="47"/>
      <c r="Q80" s="75"/>
      <c r="R80" s="47"/>
      <c r="S80" s="75"/>
      <c r="T80" s="75"/>
      <c r="U80" s="77"/>
      <c r="V80" s="77"/>
      <c r="W80" s="78"/>
    </row>
    <row r="81" spans="1:23" ht="15">
      <c r="A81" s="110" t="str">
        <f>+A$10</f>
        <v>WAVERLY</v>
      </c>
      <c r="B81" s="123">
        <v>1</v>
      </c>
      <c r="C81" s="123">
        <v>2</v>
      </c>
      <c r="D81" s="123">
        <v>3</v>
      </c>
      <c r="E81" s="123">
        <v>4</v>
      </c>
      <c r="F81" s="123">
        <v>5</v>
      </c>
      <c r="G81" s="123">
        <v>6</v>
      </c>
      <c r="H81" s="123">
        <v>7</v>
      </c>
      <c r="I81" s="123">
        <v>8</v>
      </c>
      <c r="J81" s="123">
        <v>9</v>
      </c>
      <c r="K81" s="53" t="s">
        <v>14</v>
      </c>
      <c r="L81" s="102">
        <v>10</v>
      </c>
      <c r="M81" s="102">
        <v>11</v>
      </c>
      <c r="N81" s="102">
        <v>12</v>
      </c>
      <c r="O81" s="102">
        <v>13</v>
      </c>
      <c r="P81" s="102">
        <v>14</v>
      </c>
      <c r="Q81" s="102">
        <v>15</v>
      </c>
      <c r="R81" s="102">
        <v>16</v>
      </c>
      <c r="S81" s="102">
        <v>17</v>
      </c>
      <c r="T81" s="102">
        <v>18</v>
      </c>
      <c r="U81" s="51" t="s">
        <v>15</v>
      </c>
      <c r="V81" s="54" t="s">
        <v>16</v>
      </c>
      <c r="W81" s="51" t="s">
        <v>17</v>
      </c>
    </row>
    <row r="82" spans="1:23" ht="13.5">
      <c r="A82" s="133" t="s">
        <v>58</v>
      </c>
      <c r="B82" s="93">
        <v>7</v>
      </c>
      <c r="C82" s="93">
        <v>7</v>
      </c>
      <c r="D82" s="93">
        <v>7</v>
      </c>
      <c r="E82" s="93">
        <v>7</v>
      </c>
      <c r="F82" s="93">
        <v>5</v>
      </c>
      <c r="G82" s="93">
        <v>8</v>
      </c>
      <c r="H82" s="93">
        <v>7</v>
      </c>
      <c r="I82" s="93">
        <v>6</v>
      </c>
      <c r="J82" s="93">
        <v>5</v>
      </c>
      <c r="K82" s="111">
        <f>SUM(B82:J82)</f>
        <v>59</v>
      </c>
      <c r="L82" s="93">
        <v>7</v>
      </c>
      <c r="M82" s="93">
        <v>7</v>
      </c>
      <c r="N82" s="93">
        <v>8</v>
      </c>
      <c r="O82" s="93">
        <v>9</v>
      </c>
      <c r="P82" s="93">
        <v>4</v>
      </c>
      <c r="Q82" s="93">
        <v>8</v>
      </c>
      <c r="R82" s="93">
        <v>7</v>
      </c>
      <c r="S82" s="93">
        <v>5</v>
      </c>
      <c r="T82" s="93">
        <v>7</v>
      </c>
      <c r="U82" s="108">
        <f>SUM(L82:T82)</f>
        <v>62</v>
      </c>
      <c r="V82" s="63">
        <f>K82+U82</f>
        <v>121</v>
      </c>
      <c r="W82" s="56">
        <f>RANK(V82,($V$15:$V$19,$V$22:$V$26,$V$29:$V$33,$V$37:$V$41,$V$45:$V$49,$V$53:$V$57,$V$61:$V$65,$V$70:$V$74,$V$82:$V$86),1)</f>
        <v>35</v>
      </c>
    </row>
    <row r="83" spans="1:23" ht="13.5">
      <c r="A83" s="133" t="s">
        <v>59</v>
      </c>
      <c r="B83" s="93">
        <v>10</v>
      </c>
      <c r="C83" s="93">
        <v>6</v>
      </c>
      <c r="D83" s="93">
        <v>7</v>
      </c>
      <c r="E83" s="93">
        <v>8</v>
      </c>
      <c r="F83" s="93">
        <v>3</v>
      </c>
      <c r="G83" s="93">
        <v>10</v>
      </c>
      <c r="H83" s="93">
        <v>5</v>
      </c>
      <c r="I83" s="93">
        <v>4</v>
      </c>
      <c r="J83" s="93">
        <v>6</v>
      </c>
      <c r="K83" s="112">
        <f>SUM(B83:J83)</f>
        <v>59</v>
      </c>
      <c r="L83" s="93">
        <v>8</v>
      </c>
      <c r="M83" s="93">
        <v>7</v>
      </c>
      <c r="N83" s="93">
        <v>5</v>
      </c>
      <c r="O83" s="93">
        <v>7</v>
      </c>
      <c r="P83" s="93">
        <v>4</v>
      </c>
      <c r="Q83" s="93">
        <v>8</v>
      </c>
      <c r="R83" s="93">
        <v>7</v>
      </c>
      <c r="S83" s="93">
        <v>4</v>
      </c>
      <c r="T83" s="93">
        <v>6</v>
      </c>
      <c r="U83" s="108">
        <f>SUM(L83:T83)</f>
        <v>56</v>
      </c>
      <c r="V83" s="63">
        <f>K83+U83</f>
        <v>115</v>
      </c>
      <c r="W83" s="56">
        <f>RANK(V83,($V$15:$V$19,$V$22:$V$26,$V$29:$V$33,$V$37:$V$41,$V$45:$V$49,$V$53:$V$57,$V$61:$V$65,$V$70:$V$74,$V$82:$V$86),1)</f>
        <v>30</v>
      </c>
    </row>
    <row r="84" spans="1:23" ht="15" customHeight="1">
      <c r="A84" s="133" t="s">
        <v>60</v>
      </c>
      <c r="B84" s="93">
        <v>8</v>
      </c>
      <c r="C84" s="93">
        <v>7</v>
      </c>
      <c r="D84" s="93">
        <v>8</v>
      </c>
      <c r="E84" s="93">
        <v>7</v>
      </c>
      <c r="F84" s="93">
        <v>4</v>
      </c>
      <c r="G84" s="93">
        <v>7</v>
      </c>
      <c r="H84" s="93">
        <v>7</v>
      </c>
      <c r="I84" s="93">
        <v>5</v>
      </c>
      <c r="J84" s="93">
        <v>7</v>
      </c>
      <c r="K84" s="112">
        <f>SUM(B84:J84)</f>
        <v>60</v>
      </c>
      <c r="L84" s="93">
        <v>8</v>
      </c>
      <c r="M84" s="93">
        <v>5</v>
      </c>
      <c r="N84" s="93">
        <v>5</v>
      </c>
      <c r="O84" s="93">
        <v>6</v>
      </c>
      <c r="P84" s="93">
        <v>4</v>
      </c>
      <c r="Q84" s="93">
        <v>7</v>
      </c>
      <c r="R84" s="93">
        <v>7</v>
      </c>
      <c r="S84" s="93">
        <v>5</v>
      </c>
      <c r="T84" s="93">
        <v>7</v>
      </c>
      <c r="U84" s="108">
        <f>SUM(L84:T84)</f>
        <v>54</v>
      </c>
      <c r="V84" s="63">
        <f>K84+U84</f>
        <v>114</v>
      </c>
      <c r="W84" s="56">
        <f>RANK(V84,($V$15:$V$19,$V$22:$V$26,$V$29:$V$33,$V$37:$V$41,$V$45:$V$49,$V$53:$V$57,$V$61:$V$65,$V$70:$V$74,$V$82:$V$86),1)</f>
        <v>27</v>
      </c>
    </row>
    <row r="85" spans="1:23" ht="13.5" customHeight="1">
      <c r="A85" s="133" t="s">
        <v>61</v>
      </c>
      <c r="B85" s="93">
        <v>7</v>
      </c>
      <c r="C85" s="93">
        <v>5</v>
      </c>
      <c r="D85" s="93">
        <v>7</v>
      </c>
      <c r="E85" s="93">
        <v>8</v>
      </c>
      <c r="F85" s="93">
        <v>4</v>
      </c>
      <c r="G85" s="93">
        <v>6</v>
      </c>
      <c r="H85" s="93">
        <v>5</v>
      </c>
      <c r="I85" s="93">
        <v>4</v>
      </c>
      <c r="J85" s="93">
        <v>6</v>
      </c>
      <c r="K85" s="113">
        <f>SUM(B85:J85)</f>
        <v>52</v>
      </c>
      <c r="L85" s="93">
        <v>7</v>
      </c>
      <c r="M85" s="93">
        <v>5</v>
      </c>
      <c r="N85" s="93">
        <v>6</v>
      </c>
      <c r="O85" s="93">
        <v>6</v>
      </c>
      <c r="P85" s="93">
        <v>5</v>
      </c>
      <c r="Q85" s="93">
        <v>8</v>
      </c>
      <c r="R85" s="93">
        <v>8</v>
      </c>
      <c r="S85" s="93">
        <v>5</v>
      </c>
      <c r="T85" s="93">
        <v>6</v>
      </c>
      <c r="U85" s="108">
        <f>SUM(L85:T85)</f>
        <v>56</v>
      </c>
      <c r="V85" s="63">
        <f>K85+U85</f>
        <v>108</v>
      </c>
      <c r="W85" s="56">
        <f>RANK(V85,($V$15:$V$19,$V$22:$V$26,$V$29:$V$33,$V$37:$V$41,$V$45:$V$49,$V$53:$V$57,$V$61:$V$65,$V$70:$V$74,$V$82:$V$86),1)</f>
        <v>20</v>
      </c>
    </row>
    <row r="86" spans="1:23" ht="16.5" customHeight="1">
      <c r="A86" s="133" t="s">
        <v>62</v>
      </c>
      <c r="B86" s="94">
        <v>10</v>
      </c>
      <c r="C86" s="94">
        <v>6</v>
      </c>
      <c r="D86" s="94">
        <v>6</v>
      </c>
      <c r="E86" s="94">
        <v>6</v>
      </c>
      <c r="F86" s="94">
        <v>5</v>
      </c>
      <c r="G86" s="94">
        <v>7</v>
      </c>
      <c r="H86" s="94">
        <v>7</v>
      </c>
      <c r="I86" s="94">
        <v>3</v>
      </c>
      <c r="J86" s="94">
        <v>7</v>
      </c>
      <c r="K86" s="114">
        <f>SUM(B86:J86)</f>
        <v>57</v>
      </c>
      <c r="L86" s="122">
        <v>5</v>
      </c>
      <c r="M86" s="122">
        <v>7</v>
      </c>
      <c r="N86" s="122">
        <v>7</v>
      </c>
      <c r="O86" s="122">
        <v>8</v>
      </c>
      <c r="P86" s="122">
        <v>6</v>
      </c>
      <c r="Q86" s="122">
        <v>6</v>
      </c>
      <c r="R86" s="122">
        <v>8</v>
      </c>
      <c r="S86" s="122">
        <v>6</v>
      </c>
      <c r="T86" s="122">
        <v>5</v>
      </c>
      <c r="U86" s="100">
        <f>SUM(L86:T86)</f>
        <v>58</v>
      </c>
      <c r="V86" s="62">
        <f>K86+U86</f>
        <v>115</v>
      </c>
      <c r="W86" s="56">
        <f>RANK(V86,($V$15:$V$19,$V$22:$V$26,$V$29:$V$33,$V$37:$V$41,$V$45:$V$49,$V$53:$V$57,$V$61:$V$65,$V$70:$V$74,$V$82:$V$86),1)</f>
        <v>30</v>
      </c>
    </row>
    <row r="87" spans="1:23" ht="15.75">
      <c r="A87" s="42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29"/>
      <c r="M87" s="29"/>
      <c r="N87" s="29"/>
      <c r="O87" s="29"/>
      <c r="P87" s="85"/>
      <c r="Q87" s="29"/>
      <c r="R87" s="85"/>
      <c r="S87" s="29"/>
      <c r="T87" s="29"/>
      <c r="U87" s="68" t="s">
        <v>18</v>
      </c>
      <c r="V87" s="69">
        <f>SMALL(V82:V86,1)+SMALL(V82:V86,2)+SMALL(V82:V86,3)+SMALL(V82:V86,4)</f>
        <v>452</v>
      </c>
      <c r="W87" s="70">
        <f>RANK(B10,($B$2:$B$10),1)</f>
        <v>7</v>
      </c>
    </row>
  </sheetData>
  <sheetProtection selectLockedCells="1" selectUnlockedCells="1"/>
  <mergeCells count="13">
    <mergeCell ref="B11:C11"/>
    <mergeCell ref="B5:C5"/>
    <mergeCell ref="B6:C6"/>
    <mergeCell ref="B7:C7"/>
    <mergeCell ref="B8:C8"/>
    <mergeCell ref="B9:C9"/>
    <mergeCell ref="B10:C10"/>
    <mergeCell ref="K1:Q1"/>
    <mergeCell ref="B2:C2"/>
    <mergeCell ref="K2:Q2"/>
    <mergeCell ref="B3:C3"/>
    <mergeCell ref="K3:Q3"/>
    <mergeCell ref="B4:C4"/>
  </mergeCells>
  <printOptions/>
  <pageMargins left="0.75" right="0.75" top="1" bottom="1" header="0.5118055555555555" footer="0.5118055555555555"/>
  <pageSetup horizontalDpi="600" verticalDpi="600" orientation="landscape" scale="90"/>
  <headerFooter alignWithMargins="0">
    <oddHeader>&amp;C&amp;18Eastern Midlands Conference Golf Tournament</oddHeader>
  </headerFooter>
  <rowBreaks count="2" manualBreakCount="2">
    <brk id="35" max="255" man="1"/>
    <brk id="67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G65526"/>
  <sheetViews>
    <sheetView workbookViewId="0" topLeftCell="A1">
      <selection activeCell="A1" sqref="A1:E46"/>
    </sheetView>
  </sheetViews>
  <sheetFormatPr defaultColWidth="7.625" defaultRowHeight="12.75"/>
  <cols>
    <col min="1" max="1" width="7.625" style="1" customWidth="1"/>
    <col min="2" max="2" width="12.625" style="1" customWidth="1"/>
    <col min="3" max="3" width="16.75390625" style="1" customWidth="1"/>
    <col min="4" max="16384" width="7.625" style="1" customWidth="1"/>
  </cols>
  <sheetData>
    <row r="1" s="87" customFormat="1" ht="12"/>
    <row r="5" ht="12.75">
      <c r="C5" s="88"/>
    </row>
    <row r="8" spans="1:6" ht="12">
      <c r="A8" s="65"/>
      <c r="E8" s="65"/>
      <c r="F8" s="65"/>
    </row>
    <row r="10" ht="12.75">
      <c r="C10" s="88"/>
    </row>
    <row r="11" ht="12">
      <c r="F11" s="65"/>
    </row>
    <row r="21" ht="12">
      <c r="C21" s="65"/>
    </row>
    <row r="22" spans="3:5" ht="12">
      <c r="C22" s="65"/>
      <c r="E22" s="65"/>
    </row>
    <row r="28" ht="12.75">
      <c r="C28" s="88"/>
    </row>
    <row r="30" spans="3:5" ht="12.75">
      <c r="C30" s="88"/>
      <c r="E30" s="65"/>
    </row>
    <row r="32" ht="12">
      <c r="E32" s="65"/>
    </row>
    <row r="40" ht="12">
      <c r="E40" s="65"/>
    </row>
    <row r="41" ht="12">
      <c r="E41" s="65"/>
    </row>
    <row r="44" ht="12">
      <c r="E44" s="65"/>
    </row>
    <row r="45" ht="12.75">
      <c r="C45" s="88"/>
    </row>
    <row r="46" ht="12">
      <c r="E46" s="65"/>
    </row>
    <row r="48" ht="12">
      <c r="G48" s="89" t="s">
        <v>19</v>
      </c>
    </row>
    <row r="65526" ht="12">
      <c r="A65526" s="1" t="e">
        <f>'[1]NC Invite'!#REF!</f>
        <v>#REF!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Schutte</dc:creator>
  <cp:keywords/>
  <dc:description/>
  <cp:lastModifiedBy>PCSD</cp:lastModifiedBy>
  <cp:lastPrinted>2014-09-18T13:38:04Z</cp:lastPrinted>
  <dcterms:created xsi:type="dcterms:W3CDTF">2013-05-01T13:19:21Z</dcterms:created>
  <dcterms:modified xsi:type="dcterms:W3CDTF">2015-01-20T17:16:09Z</dcterms:modified>
  <cp:category/>
  <cp:version/>
  <cp:contentType/>
  <cp:contentStatus/>
</cp:coreProperties>
</file>